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20490" windowHeight="7530" xr2:uid="{00000000-000D-0000-FFFF-FFFF00000000}"/>
  </bookViews>
  <sheets>
    <sheet name="Лист2" sheetId="2" r:id="rId1"/>
    <sheet name="Лист3" sheetId="3" r:id="rId2"/>
  </sheets>
  <calcPr calcId="171027"/>
</workbook>
</file>

<file path=xl/calcChain.xml><?xml version="1.0" encoding="utf-8"?>
<calcChain xmlns="http://schemas.openxmlformats.org/spreadsheetml/2006/main">
  <c r="F83" i="2" l="1"/>
  <c r="K105" i="2" l="1"/>
  <c r="K109" i="2" s="1"/>
  <c r="F109" i="2" s="1"/>
  <c r="J105" i="2"/>
  <c r="J109" i="2" s="1"/>
  <c r="I105" i="2"/>
  <c r="I109" i="2" s="1"/>
  <c r="H105" i="2"/>
  <c r="H109" i="2" s="1"/>
  <c r="G105" i="2"/>
  <c r="G109" i="2" s="1"/>
  <c r="F105" i="2"/>
  <c r="K104" i="2"/>
  <c r="J104" i="2"/>
  <c r="I104" i="2"/>
  <c r="H104" i="2"/>
  <c r="G104" i="2"/>
  <c r="K103" i="2"/>
  <c r="J103" i="2"/>
  <c r="I103" i="2"/>
  <c r="H103" i="2"/>
  <c r="G103" i="2"/>
  <c r="F103" i="2"/>
  <c r="K102" i="2"/>
  <c r="J102" i="2"/>
  <c r="I102" i="2"/>
  <c r="H102" i="2"/>
  <c r="G102" i="2"/>
  <c r="F102" i="2"/>
  <c r="F101" i="2"/>
  <c r="F100" i="2"/>
  <c r="F99" i="2"/>
  <c r="F98" i="2"/>
  <c r="F96" i="2"/>
  <c r="K95" i="2"/>
  <c r="J95" i="2"/>
  <c r="I95" i="2"/>
  <c r="H95" i="2"/>
  <c r="G95" i="2"/>
  <c r="F95" i="2" s="1"/>
  <c r="K94" i="2"/>
  <c r="J94" i="2"/>
  <c r="I94" i="2"/>
  <c r="H94" i="2"/>
  <c r="G94" i="2"/>
  <c r="F94" i="2"/>
  <c r="K93" i="2"/>
  <c r="J93" i="2"/>
  <c r="I93" i="2"/>
  <c r="H93" i="2"/>
  <c r="G93" i="2"/>
  <c r="F93" i="2" s="1"/>
  <c r="F92" i="2"/>
  <c r="F91" i="2"/>
  <c r="F90" i="2"/>
  <c r="F89" i="2"/>
  <c r="F88" i="2"/>
  <c r="F87" i="2"/>
  <c r="F86" i="2"/>
  <c r="F85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0" i="2"/>
  <c r="K59" i="2"/>
  <c r="J59" i="2"/>
  <c r="I59" i="2"/>
  <c r="H59" i="2"/>
  <c r="G59" i="2"/>
  <c r="F59" i="2" s="1"/>
  <c r="K58" i="2"/>
  <c r="J58" i="2"/>
  <c r="I58" i="2"/>
  <c r="H58" i="2"/>
  <c r="G58" i="2"/>
  <c r="F58" i="2" s="1"/>
  <c r="K57" i="2"/>
  <c r="J57" i="2"/>
  <c r="I57" i="2"/>
  <c r="H57" i="2"/>
  <c r="G57" i="2"/>
  <c r="F57" i="2" s="1"/>
  <c r="F56" i="2"/>
  <c r="F55" i="2"/>
  <c r="F54" i="2"/>
  <c r="F53" i="2"/>
  <c r="F51" i="2"/>
  <c r="K50" i="2"/>
  <c r="J50" i="2"/>
  <c r="J108" i="2" s="1"/>
  <c r="I50" i="2"/>
  <c r="I108" i="2" s="1"/>
  <c r="H50" i="2"/>
  <c r="H108" i="2" s="1"/>
  <c r="G50" i="2"/>
  <c r="F50" i="2"/>
  <c r="K49" i="2"/>
  <c r="K107" i="2" s="1"/>
  <c r="J49" i="2"/>
  <c r="J107" i="2" s="1"/>
  <c r="I49" i="2"/>
  <c r="I107" i="2" s="1"/>
  <c r="H49" i="2"/>
  <c r="H107" i="2" s="1"/>
  <c r="G49" i="2"/>
  <c r="G107" i="2" s="1"/>
  <c r="K48" i="2"/>
  <c r="K106" i="2" s="1"/>
  <c r="J48" i="2"/>
  <c r="J106" i="2" s="1"/>
  <c r="I48" i="2"/>
  <c r="I106" i="2" s="1"/>
  <c r="H48" i="2"/>
  <c r="H106" i="2" s="1"/>
  <c r="G48" i="2"/>
  <c r="F47" i="2"/>
  <c r="F46" i="2"/>
  <c r="F45" i="2"/>
  <c r="F44" i="2"/>
  <c r="F42" i="2"/>
  <c r="F41" i="2"/>
  <c r="F40" i="2"/>
  <c r="F39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4" i="2"/>
  <c r="G108" i="2" l="1"/>
  <c r="G106" i="2"/>
  <c r="F106" i="2" s="1"/>
  <c r="K108" i="2"/>
  <c r="F108" i="2" s="1"/>
  <c r="F49" i="2"/>
  <c r="F48" i="2"/>
  <c r="F107" i="2"/>
</calcChain>
</file>

<file path=xl/sharedStrings.xml><?xml version="1.0" encoding="utf-8"?>
<sst xmlns="http://schemas.openxmlformats.org/spreadsheetml/2006/main" count="185" uniqueCount="91">
  <si>
    <t>№</t>
  </si>
  <si>
    <t>Найменування заходу</t>
  </si>
  <si>
    <t>Очікувані результати виконання та ефективність заходу</t>
  </si>
  <si>
    <t>Відповідальний виконавець                 (головний розпорядник бюджетних коштів)</t>
  </si>
  <si>
    <t>Джерела фінансування (державний, обласний, місцеві (районний, міський, селищний, сільський) бюджети, інші кошти)</t>
  </si>
  <si>
    <t xml:space="preserve">Прогнозований обсяг фінансових ресурсів для виконання заходів            (тис. гривень), всього </t>
  </si>
  <si>
    <t>У тому числі за роками, тис.грн.</t>
  </si>
  <si>
    <t>І. Охорона і раціональне використання водних ресурсів</t>
  </si>
  <si>
    <t>1.1. Будівництво та реконструкція очисних споруд</t>
  </si>
  <si>
    <t>1.1.1</t>
  </si>
  <si>
    <t>державний</t>
  </si>
  <si>
    <t>обласний</t>
  </si>
  <si>
    <t>місцеві</t>
  </si>
  <si>
    <t>інші кошти</t>
  </si>
  <si>
    <t xml:space="preserve">зменшення забруднення      
р. Горинь
</t>
  </si>
  <si>
    <t>Департамент з питань будівництва та архітектури облдержадміністрації, Острозька міська рада, Острозьке комунальне підприємство „Водоканал”</t>
  </si>
  <si>
    <t>6</t>
  </si>
  <si>
    <t>1.2. Будівництво, реконструкція каналізаційних насосних станцій, каналізаційних колекторів та мереж</t>
  </si>
  <si>
    <t>1.2.1</t>
  </si>
  <si>
    <t xml:space="preserve">1.3. Придбання насосного, технологічного обладнання для заміни такого, що використало свої можливості </t>
  </si>
  <si>
    <t>1.3.1</t>
  </si>
  <si>
    <t>1.5. Виготовлення проектно-кошторисної документації щодо винесення в натуру меж водоохоронних зон, прибережних смуг річок</t>
  </si>
  <si>
    <t>1.5.1</t>
  </si>
  <si>
    <t>створення сприятливого режиму водних об’єктів, попередження їх засмічення, забруднення, зневоднення</t>
  </si>
  <si>
    <t>Всього за розділом "Охорона і раціональне використання водних ресурсів"</t>
  </si>
  <si>
    <t>2.1</t>
  </si>
  <si>
    <t>Всього за розділом "Охорона і раціональне використання земель, заходи для боротьби зі шкідливою дією вод, берегоукріплювальні роботи"</t>
  </si>
  <si>
    <t>4.1</t>
  </si>
  <si>
    <t>Виготовлення проектно-кошторисної документації "Реконструкція сміттєзвалища для захоронення твердих побутових відходів м. Острога в с.Слобідка Острозького району"</t>
  </si>
  <si>
    <t>реконструкція полігону твердих побутових відходів  в с. Слобідка Острозького району</t>
  </si>
  <si>
    <t xml:space="preserve">Острозька міська рада,
Острозьке комунальне підприємство „Водоканал”
</t>
  </si>
  <si>
    <t>Реконструкція сміттєзвалища для захоронення твердих побутових відходів м.Острога в с.Слобідка Острозького району</t>
  </si>
  <si>
    <t>зменшення забруднення побутовими відходами території населених пунктів, упорядкування міського сміттєзвалища</t>
  </si>
  <si>
    <t>Острозька міська рада, Острозьке комунальне підприємство „Водоканал”</t>
  </si>
  <si>
    <t>Придбання машини для складування побутових відходів (ущільнення закладених відходів) (компактор ХG6201 F)</t>
  </si>
  <si>
    <t>забезпечення безпечного складування побутових відходів</t>
  </si>
  <si>
    <t xml:space="preserve">попередження виникнення стихійних сміттєзвалищ </t>
  </si>
  <si>
    <t>Всього за розділом "Екологічно безпечне поводження з відходами виробництва, побутовими відходами"</t>
  </si>
  <si>
    <t>Всього за розділом "Охорона і  раціональне використання біоресурсів, збереження природно-заповідного фонду"</t>
  </si>
  <si>
    <t>Всього за Програмою</t>
  </si>
  <si>
    <t>до рішення Острозької міської ради</t>
  </si>
  <si>
    <t>Заходи щодо реалізації міської програми охорони навколишнього природного  середовища на 2017 - 2021 роки</t>
  </si>
  <si>
    <t>1.2.2</t>
  </si>
  <si>
    <t>1.2.3</t>
  </si>
  <si>
    <t>1.2.4</t>
  </si>
  <si>
    <t>Острозька міська рада</t>
  </si>
  <si>
    <t>Острозька міська рада, Острозьке комунальне підприємство "Водоканал"</t>
  </si>
  <si>
    <t>Департамент з питань будівництва та архітектури  Рівненської облдержадміністрації, Острозька міська рада, Острозьке комунальне підприємство „Водоканал”</t>
  </si>
  <si>
    <t>Придбання насосного обладнання для заміни такого, що використало свої технічні можливості на комунальних каналізаційних системах м. Острог</t>
  </si>
  <si>
    <t>покращення ступеня очистки стічних вод, запобігання виникненню аварійних ситуацій на каналізаційній мережі</t>
  </si>
  <si>
    <t>Департамент з питань будівництва та архітектури  Рівненської облдержадміністрації,  Острозьке комунальне підприємство „Водоканал”</t>
  </si>
  <si>
    <t>ІІ. Охорона і раціональне використання земель, заходи для боротьби зі шкідливою дією вод, берегоукріплювальні роботи</t>
  </si>
  <si>
    <t>Берегоукріплення річки Горинь в  м. Острог (в районі міських очисних споруд )</t>
  </si>
  <si>
    <t>запобігання руйнації берега та потраплянню неочищених каналізаційних вод в         р. Горинь</t>
  </si>
  <si>
    <t>Департамент з питань будівництва та архітектури Рівненської облдержадміністрації, Острозька міська рада</t>
  </si>
  <si>
    <t>ІІІ. Екологічно безпечне поводження з відходами виробництва, побутовими відходами</t>
  </si>
  <si>
    <t>3.1. Упорядкування, технічне переоснащення, реконструкція, рекультивація, будівництво полігонів для захоронення ТПВ</t>
  </si>
  <si>
    <t>3.1.1</t>
  </si>
  <si>
    <t>3.1.2</t>
  </si>
  <si>
    <t>3.1.3</t>
  </si>
  <si>
    <t>3.2. Оновлення парків сміттєвозних машин</t>
  </si>
  <si>
    <t>3.2.1</t>
  </si>
  <si>
    <t>3.3. Оновлення контейнерного господарства та облаштування контейнерних майданчиків, у тому числі підготовка та впровадження технологій роздільного збирання твердих побутових відходів</t>
  </si>
  <si>
    <t>3.3.1</t>
  </si>
  <si>
    <t>Закупівля контейнерів зі збору твердих побутових відходів для м. Острога</t>
  </si>
  <si>
    <t>3.1.4</t>
  </si>
  <si>
    <t>Впорядкування, технічне переоснащення полігону для ТПВ в с.Слобідка Острозького району</t>
  </si>
  <si>
    <t>забезпечення безпечного складування побутових відходів, упорядкування міського сміттєзвалища</t>
  </si>
  <si>
    <t>3.3.2</t>
  </si>
  <si>
    <t>Придбання контейнерів для роздільного збору ТПВ в  м. Острог</t>
  </si>
  <si>
    <t>збереження територій заповідного фонду</t>
  </si>
  <si>
    <t>ІV. Охорона і  раціональне використання біоресурсів, збереження природно-заповідного фонду</t>
  </si>
  <si>
    <t>Урізноманітнення видового складу зелених насаджень  комплексної пам'ятки природи місцевого значення "Дендропарк Острозького лісгоспу"</t>
  </si>
  <si>
    <t>Виготовлення проектної документації щодо винесення в натуру меж водоохоронної зони, зокрема прибережних смуг  р.Горинь та р. Вілія</t>
  </si>
  <si>
    <t xml:space="preserve">Департамент екології та природних ресурсів Рівненської облдержадміністрації,
Рівненське обласне управління водних ресурсів, Острозька міська рада
</t>
  </si>
  <si>
    <t>зменшення забруднення довкілля стічними та каналізаційними водами</t>
  </si>
  <si>
    <t>запобігання забрудненню довкілля стічними та каналізаційними водами</t>
  </si>
  <si>
    <t>покращення санітарно-епідеміологічного та екологічного стану території, забезпечення функціонування системи централізованого водовідведення в даному районі м.Острога</t>
  </si>
  <si>
    <t>закупівля  контейнерів для збору твердих побутових відходів для  м. Острога</t>
  </si>
  <si>
    <t>закупівля  контейнерів для роздільного збору  побутових відходів для  м. Острога</t>
  </si>
  <si>
    <t>Додаток 2</t>
  </si>
  <si>
    <t>Секретар міської ради                                                                                                                                              І. Ткачук</t>
  </si>
  <si>
    <t>Реконструкція міських очисних споруд                      м. Острог</t>
  </si>
  <si>
    <t>Будівництво каналізаційної мережі по вул. Самуеля Едельса, вул. Петра Чайковського, вул. Григорія Квітки -Основ'яненка, вул. Лесі Українки, вул. Огородова, вул. Андрія Римші, вул. Лаврентія Тустановського в м. Острог Рівненської обл.</t>
  </si>
  <si>
    <t>Виготовлення проектно-кошторисної документації "Будівництво каналізаційної мережі по вул. Самуеля Едельса, вул. Петра Чайковського, вул. Григорія Квітки -Основ'яненка, вул. Лесі Українки, вул. Огородова, вул. Андрія Римші, вул. Лаврентія Тустановського  в м. Острог Рівненської обл."</t>
  </si>
  <si>
    <t>1.2.5</t>
  </si>
  <si>
    <t>Реконструкція каналізаційної насосної станції по вул. Островського в м. Острог Рівненської області</t>
  </si>
  <si>
    <t>Виготовлення проектно-кошторисної документації "Реконструкція каналізаційно-насосної станції  № 2 на вул. Татарській у м. Острозі Рівненської області"</t>
  </si>
  <si>
    <t>Реконструкція каналізаційно-насосної станції  № 2 на вул. Татарській у м. Острозі Рівненської області</t>
  </si>
  <si>
    <t xml:space="preserve">Придбання спецтехніки (сміттєвоз) з боковою загрузкою для м. Острога Рівненської області
</t>
  </si>
  <si>
    <t>24 листопада 2017 року № 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</si>
</sst>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49" fontId="1" fillId="0" borderId="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0" borderId="14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1"/>
  <sheetViews>
    <sheetView tabSelected="1" workbookViewId="0">
      <selection activeCell="D3" sqref="D3"/>
    </sheetView>
  </sheetViews>
  <sheetFormatPr defaultRowHeight="15" x14ac:dyDescent="0.25"/>
  <cols>
    <col min="1" max="1" width="5.28515625" style="6" customWidth="1"/>
    <col min="2" max="2" width="32" style="6" customWidth="1"/>
    <col min="3" max="3" width="25.28515625" style="6" customWidth="1"/>
    <col min="4" max="4" width="28.28515625" style="6" customWidth="1"/>
    <col min="5" max="5" width="10.7109375" style="6" customWidth="1"/>
    <col min="6" max="6" width="10.42578125" style="6" bestFit="1" customWidth="1"/>
    <col min="7" max="7" width="9.42578125" style="6" bestFit="1" customWidth="1"/>
    <col min="8" max="8" width="10.7109375" style="6" customWidth="1"/>
    <col min="9" max="10" width="9.42578125" style="6" bestFit="1" customWidth="1"/>
    <col min="11" max="11" width="9.5703125" style="6" bestFit="1" customWidth="1"/>
    <col min="12" max="16384" width="9.140625" style="6"/>
  </cols>
  <sheetData>
    <row r="1" spans="1:18" x14ac:dyDescent="0.25">
      <c r="A1" s="1"/>
      <c r="B1" s="2"/>
      <c r="C1" s="2"/>
      <c r="D1" s="2"/>
      <c r="E1" s="3"/>
      <c r="F1" s="3" t="s">
        <v>80</v>
      </c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</row>
    <row r="2" spans="1:18" x14ac:dyDescent="0.25">
      <c r="A2" s="1"/>
      <c r="B2" s="2"/>
      <c r="C2" s="2"/>
      <c r="D2" s="2"/>
      <c r="E2" s="3"/>
      <c r="F2" s="69" t="s">
        <v>40</v>
      </c>
      <c r="G2" s="69"/>
      <c r="H2" s="69"/>
      <c r="I2" s="69"/>
      <c r="J2" s="69"/>
      <c r="K2" s="69"/>
      <c r="L2" s="5"/>
      <c r="M2" s="5"/>
      <c r="N2" s="5"/>
      <c r="O2" s="5"/>
      <c r="P2" s="5"/>
      <c r="Q2" s="5"/>
      <c r="R2" s="5"/>
    </row>
    <row r="3" spans="1:18" x14ac:dyDescent="0.25">
      <c r="A3" s="1"/>
      <c r="B3" s="2"/>
      <c r="C3" s="2"/>
      <c r="D3" s="2"/>
      <c r="E3" s="7"/>
      <c r="F3" s="70" t="s">
        <v>90</v>
      </c>
      <c r="G3" s="70"/>
      <c r="H3" s="70"/>
      <c r="I3" s="70"/>
      <c r="J3" s="70"/>
      <c r="K3" s="70"/>
      <c r="L3" s="5"/>
      <c r="M3" s="5"/>
      <c r="N3" s="5"/>
      <c r="O3" s="5"/>
      <c r="P3" s="5"/>
      <c r="Q3" s="5"/>
      <c r="R3" s="5"/>
    </row>
    <row r="4" spans="1:18" x14ac:dyDescent="0.25">
      <c r="A4" s="77" t="s">
        <v>41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5"/>
      <c r="M4" s="5"/>
      <c r="N4" s="5"/>
      <c r="O4" s="5"/>
      <c r="P4" s="5"/>
      <c r="Q4" s="5"/>
      <c r="R4" s="5"/>
    </row>
    <row r="5" spans="1:18" x14ac:dyDescent="0.2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5"/>
      <c r="M5" s="5"/>
      <c r="N5" s="5"/>
      <c r="O5" s="5"/>
      <c r="P5" s="5"/>
      <c r="Q5" s="5"/>
      <c r="R5" s="5"/>
    </row>
    <row r="6" spans="1:18" x14ac:dyDescent="0.25">
      <c r="A6" s="78" t="s">
        <v>0</v>
      </c>
      <c r="B6" s="80" t="s">
        <v>1</v>
      </c>
      <c r="C6" s="78" t="s">
        <v>2</v>
      </c>
      <c r="D6" s="78" t="s">
        <v>3</v>
      </c>
      <c r="E6" s="43" t="s">
        <v>4</v>
      </c>
      <c r="F6" s="78" t="s">
        <v>5</v>
      </c>
      <c r="G6" s="82" t="s">
        <v>6</v>
      </c>
      <c r="H6" s="83"/>
      <c r="I6" s="83"/>
      <c r="J6" s="83"/>
      <c r="K6" s="84"/>
      <c r="L6" s="5"/>
      <c r="M6" s="5"/>
      <c r="N6" s="5"/>
      <c r="O6" s="5"/>
      <c r="P6" s="5"/>
      <c r="Q6" s="5"/>
      <c r="R6" s="5"/>
    </row>
    <row r="7" spans="1:18" ht="21.75" customHeight="1" x14ac:dyDescent="0.25">
      <c r="A7" s="79"/>
      <c r="B7" s="81"/>
      <c r="C7" s="79"/>
      <c r="D7" s="79"/>
      <c r="E7" s="45"/>
      <c r="F7" s="79"/>
      <c r="G7" s="10">
        <v>2017</v>
      </c>
      <c r="H7" s="10">
        <v>2018</v>
      </c>
      <c r="I7" s="10">
        <v>2019</v>
      </c>
      <c r="J7" s="10">
        <v>2020</v>
      </c>
      <c r="K7" s="10">
        <v>2021</v>
      </c>
      <c r="L7" s="5"/>
      <c r="M7" s="5"/>
      <c r="N7" s="5"/>
      <c r="O7" s="5"/>
      <c r="P7" s="5"/>
      <c r="Q7" s="5"/>
      <c r="R7" s="5"/>
    </row>
    <row r="8" spans="1:18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1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2"/>
      <c r="M8" s="12"/>
      <c r="N8" s="12"/>
      <c r="O8" s="12"/>
      <c r="P8" s="12"/>
      <c r="Q8" s="12"/>
      <c r="R8" s="12"/>
    </row>
    <row r="9" spans="1:18" x14ac:dyDescent="0.25">
      <c r="A9" s="61" t="s">
        <v>7</v>
      </c>
      <c r="B9" s="62"/>
      <c r="C9" s="62"/>
      <c r="D9" s="62"/>
      <c r="E9" s="62"/>
      <c r="F9" s="62"/>
      <c r="G9" s="62"/>
      <c r="H9" s="62"/>
      <c r="I9" s="62"/>
      <c r="J9" s="62"/>
      <c r="K9" s="63"/>
      <c r="L9" s="5"/>
      <c r="M9" s="5"/>
      <c r="N9" s="5"/>
      <c r="O9" s="5"/>
      <c r="P9" s="5"/>
      <c r="Q9" s="5"/>
      <c r="R9" s="5"/>
    </row>
    <row r="10" spans="1:18" x14ac:dyDescent="0.25">
      <c r="A10" s="73" t="s">
        <v>8</v>
      </c>
      <c r="B10" s="74"/>
      <c r="C10" s="74"/>
      <c r="D10" s="74"/>
      <c r="E10" s="75"/>
      <c r="F10" s="75"/>
      <c r="G10" s="75"/>
      <c r="H10" s="75"/>
      <c r="I10" s="75"/>
      <c r="J10" s="75"/>
      <c r="K10" s="76"/>
      <c r="L10" s="5"/>
      <c r="M10" s="5"/>
      <c r="N10" s="5"/>
      <c r="O10" s="5"/>
      <c r="P10" s="5"/>
      <c r="Q10" s="5"/>
      <c r="R10" s="5"/>
    </row>
    <row r="11" spans="1:18" ht="18.75" customHeight="1" x14ac:dyDescent="0.25">
      <c r="A11" s="71" t="s">
        <v>9</v>
      </c>
      <c r="B11" s="72" t="s">
        <v>82</v>
      </c>
      <c r="C11" s="72" t="s">
        <v>14</v>
      </c>
      <c r="D11" s="72" t="s">
        <v>15</v>
      </c>
      <c r="E11" s="13" t="s">
        <v>10</v>
      </c>
      <c r="F11" s="14">
        <v>11093.733</v>
      </c>
      <c r="G11" s="15">
        <v>4856.5330000000004</v>
      </c>
      <c r="H11" s="15">
        <v>6237.2</v>
      </c>
      <c r="I11" s="15"/>
      <c r="J11" s="16"/>
      <c r="K11" s="16"/>
      <c r="L11" s="5"/>
      <c r="M11" s="5"/>
      <c r="N11" s="5"/>
      <c r="O11" s="5"/>
      <c r="P11" s="5"/>
      <c r="Q11" s="5"/>
      <c r="R11" s="5"/>
    </row>
    <row r="12" spans="1:18" x14ac:dyDescent="0.25">
      <c r="A12" s="71"/>
      <c r="B12" s="72"/>
      <c r="C12" s="72"/>
      <c r="D12" s="72"/>
      <c r="E12" s="13" t="s">
        <v>11</v>
      </c>
      <c r="F12" s="14">
        <v>0</v>
      </c>
      <c r="G12" s="14">
        <v>0</v>
      </c>
      <c r="H12" s="14">
        <v>0</v>
      </c>
      <c r="I12" s="14"/>
      <c r="J12" s="17"/>
      <c r="K12" s="17"/>
      <c r="L12" s="5"/>
      <c r="M12" s="38"/>
      <c r="N12" s="5"/>
      <c r="O12" s="5"/>
      <c r="P12" s="5"/>
      <c r="Q12" s="5"/>
      <c r="R12" s="5"/>
    </row>
    <row r="13" spans="1:18" x14ac:dyDescent="0.25">
      <c r="A13" s="71"/>
      <c r="B13" s="72"/>
      <c r="C13" s="72"/>
      <c r="D13" s="72"/>
      <c r="E13" s="13" t="s">
        <v>12</v>
      </c>
      <c r="F13" s="14">
        <v>925.11059999999998</v>
      </c>
      <c r="G13" s="14">
        <v>109.38</v>
      </c>
      <c r="H13" s="14">
        <v>815.73059999999998</v>
      </c>
      <c r="I13" s="14"/>
      <c r="J13" s="17"/>
      <c r="K13" s="17"/>
      <c r="L13" s="5"/>
      <c r="M13" s="5"/>
      <c r="N13" s="5"/>
      <c r="O13" s="5"/>
      <c r="P13" s="5"/>
      <c r="Q13" s="5"/>
      <c r="R13" s="5"/>
    </row>
    <row r="14" spans="1:18" ht="15.75" customHeight="1" x14ac:dyDescent="0.25">
      <c r="A14" s="71"/>
      <c r="B14" s="72"/>
      <c r="C14" s="72"/>
      <c r="D14" s="72"/>
      <c r="E14" s="18" t="s">
        <v>13</v>
      </c>
      <c r="F14" s="14">
        <f t="shared" ref="F14" si="0">SUM(G14:K14)</f>
        <v>0</v>
      </c>
      <c r="G14" s="14">
        <v>0</v>
      </c>
      <c r="H14" s="14">
        <v>0</v>
      </c>
      <c r="I14" s="14"/>
      <c r="J14" s="17"/>
      <c r="K14" s="17"/>
      <c r="L14" s="5"/>
      <c r="M14" s="5"/>
      <c r="N14" s="5"/>
      <c r="O14" s="5"/>
      <c r="P14" s="5"/>
      <c r="Q14" s="5"/>
      <c r="R14" s="5"/>
    </row>
    <row r="15" spans="1:18" x14ac:dyDescent="0.25">
      <c r="A15" s="66" t="s">
        <v>16</v>
      </c>
      <c r="B15" s="67"/>
      <c r="C15" s="67"/>
      <c r="D15" s="67"/>
      <c r="E15" s="67"/>
      <c r="F15" s="67"/>
      <c r="G15" s="67"/>
      <c r="H15" s="67"/>
      <c r="I15" s="67"/>
      <c r="J15" s="67"/>
      <c r="K15" s="68"/>
      <c r="L15" s="5"/>
      <c r="M15" s="5"/>
      <c r="N15" s="5"/>
      <c r="O15" s="5"/>
      <c r="P15" s="5"/>
      <c r="Q15" s="5"/>
      <c r="R15" s="5"/>
    </row>
    <row r="16" spans="1:18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1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5"/>
      <c r="M16" s="5"/>
      <c r="N16" s="5"/>
      <c r="O16" s="5"/>
      <c r="P16" s="5"/>
      <c r="Q16" s="5"/>
      <c r="R16" s="5"/>
    </row>
    <row r="17" spans="1:18" ht="15" customHeight="1" x14ac:dyDescent="0.25">
      <c r="A17" s="61" t="s">
        <v>17</v>
      </c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5"/>
      <c r="M17" s="5"/>
      <c r="N17" s="5"/>
      <c r="O17" s="5"/>
      <c r="P17" s="5"/>
      <c r="Q17" s="5"/>
      <c r="R17" s="5"/>
    </row>
    <row r="18" spans="1:18" ht="18.75" customHeight="1" x14ac:dyDescent="0.25">
      <c r="A18" s="114" t="s">
        <v>18</v>
      </c>
      <c r="B18" s="85" t="s">
        <v>86</v>
      </c>
      <c r="C18" s="85" t="s">
        <v>76</v>
      </c>
      <c r="D18" s="85" t="s">
        <v>47</v>
      </c>
      <c r="E18" s="18" t="s">
        <v>10</v>
      </c>
      <c r="F18" s="19">
        <f t="shared" ref="F18:F37" si="1">SUM(G18:K18)</f>
        <v>0</v>
      </c>
      <c r="G18" s="19"/>
      <c r="H18" s="15"/>
      <c r="I18" s="15"/>
      <c r="J18" s="15"/>
      <c r="K18" s="15"/>
      <c r="L18" s="5"/>
      <c r="M18" s="5"/>
      <c r="N18" s="5"/>
      <c r="O18" s="5"/>
      <c r="P18" s="5"/>
      <c r="Q18" s="5"/>
      <c r="R18" s="5"/>
    </row>
    <row r="19" spans="1:18" x14ac:dyDescent="0.25">
      <c r="A19" s="115"/>
      <c r="B19" s="86"/>
      <c r="C19" s="86"/>
      <c r="D19" s="86"/>
      <c r="E19" s="18" t="s">
        <v>11</v>
      </c>
      <c r="F19" s="19">
        <f t="shared" si="1"/>
        <v>1256.261</v>
      </c>
      <c r="G19" s="19">
        <v>1256.261</v>
      </c>
      <c r="H19" s="15"/>
      <c r="I19" s="15"/>
      <c r="J19" s="15"/>
      <c r="K19" s="15"/>
      <c r="L19" s="5"/>
      <c r="M19" s="5"/>
      <c r="N19" s="5"/>
      <c r="O19" s="5"/>
      <c r="P19" s="5"/>
      <c r="Q19" s="5"/>
      <c r="R19" s="5"/>
    </row>
    <row r="20" spans="1:18" x14ac:dyDescent="0.25">
      <c r="A20" s="115"/>
      <c r="B20" s="86"/>
      <c r="C20" s="86"/>
      <c r="D20" s="86"/>
      <c r="E20" s="18" t="s">
        <v>12</v>
      </c>
      <c r="F20" s="19">
        <f t="shared" si="1"/>
        <v>0</v>
      </c>
      <c r="G20" s="19"/>
      <c r="H20" s="15">
        <v>0</v>
      </c>
      <c r="I20" s="15"/>
      <c r="J20" s="15"/>
      <c r="K20" s="15"/>
      <c r="L20" s="5"/>
      <c r="M20" s="5"/>
      <c r="N20" s="5"/>
      <c r="O20" s="5"/>
      <c r="P20" s="5"/>
      <c r="Q20" s="5"/>
      <c r="R20" s="5"/>
    </row>
    <row r="21" spans="1:18" ht="29.25" customHeight="1" x14ac:dyDescent="0.25">
      <c r="A21" s="116"/>
      <c r="B21" s="87"/>
      <c r="C21" s="87"/>
      <c r="D21" s="87"/>
      <c r="E21" s="18" t="s">
        <v>13</v>
      </c>
      <c r="F21" s="19">
        <f t="shared" si="1"/>
        <v>0</v>
      </c>
      <c r="G21" s="19"/>
      <c r="H21" s="15"/>
      <c r="I21" s="15"/>
      <c r="J21" s="15"/>
      <c r="K21" s="15"/>
      <c r="L21" s="5"/>
      <c r="M21" s="5"/>
      <c r="N21" s="5"/>
      <c r="O21" s="5"/>
      <c r="P21" s="5"/>
      <c r="Q21" s="5"/>
      <c r="R21" s="5"/>
    </row>
    <row r="22" spans="1:18" ht="15" customHeight="1" x14ac:dyDescent="0.25">
      <c r="A22" s="114" t="s">
        <v>42</v>
      </c>
      <c r="B22" s="85" t="s">
        <v>87</v>
      </c>
      <c r="C22" s="85" t="s">
        <v>76</v>
      </c>
      <c r="D22" s="85" t="s">
        <v>46</v>
      </c>
      <c r="E22" s="18" t="s">
        <v>10</v>
      </c>
      <c r="F22" s="19">
        <f t="shared" si="1"/>
        <v>0</v>
      </c>
      <c r="G22" s="19"/>
      <c r="H22" s="15"/>
      <c r="I22" s="15"/>
      <c r="J22" s="15"/>
      <c r="K22" s="15"/>
      <c r="L22" s="5"/>
      <c r="M22" s="5"/>
      <c r="N22" s="5"/>
      <c r="O22" s="5"/>
      <c r="P22" s="5"/>
      <c r="Q22" s="5"/>
      <c r="R22" s="5"/>
    </row>
    <row r="23" spans="1:18" x14ac:dyDescent="0.25">
      <c r="A23" s="115"/>
      <c r="B23" s="86"/>
      <c r="C23" s="86"/>
      <c r="D23" s="86"/>
      <c r="E23" s="18" t="s">
        <v>11</v>
      </c>
      <c r="F23" s="19">
        <f t="shared" si="1"/>
        <v>0</v>
      </c>
      <c r="G23" s="19"/>
      <c r="H23" s="15"/>
      <c r="I23" s="15"/>
      <c r="J23" s="15"/>
      <c r="K23" s="15"/>
      <c r="L23" s="5"/>
      <c r="M23" s="5"/>
      <c r="N23" s="5"/>
      <c r="O23" s="5"/>
      <c r="P23" s="5"/>
      <c r="Q23" s="5"/>
      <c r="R23" s="5"/>
    </row>
    <row r="24" spans="1:18" ht="13.5" customHeight="1" x14ac:dyDescent="0.25">
      <c r="A24" s="115"/>
      <c r="B24" s="86"/>
      <c r="C24" s="86"/>
      <c r="D24" s="86"/>
      <c r="E24" s="18" t="s">
        <v>12</v>
      </c>
      <c r="F24" s="19">
        <f t="shared" si="1"/>
        <v>30</v>
      </c>
      <c r="G24" s="19">
        <v>30</v>
      </c>
      <c r="H24" s="15"/>
      <c r="I24" s="15"/>
      <c r="J24" s="15"/>
      <c r="K24" s="15"/>
      <c r="L24" s="5"/>
      <c r="M24" s="5"/>
      <c r="N24" s="5"/>
      <c r="O24" s="5"/>
      <c r="P24" s="5"/>
      <c r="Q24" s="5"/>
      <c r="R24" s="5"/>
    </row>
    <row r="25" spans="1:18" ht="24" customHeight="1" x14ac:dyDescent="0.25">
      <c r="A25" s="116"/>
      <c r="B25" s="87"/>
      <c r="C25" s="87"/>
      <c r="D25" s="87"/>
      <c r="E25" s="18" t="s">
        <v>13</v>
      </c>
      <c r="F25" s="19">
        <f t="shared" si="1"/>
        <v>0</v>
      </c>
      <c r="G25" s="19"/>
      <c r="H25" s="15"/>
      <c r="I25" s="15"/>
      <c r="J25" s="15"/>
      <c r="K25" s="15"/>
      <c r="L25" s="5"/>
      <c r="M25" s="5"/>
      <c r="N25" s="5"/>
      <c r="O25" s="5"/>
      <c r="P25" s="5"/>
      <c r="Q25" s="5"/>
      <c r="R25" s="5"/>
    </row>
    <row r="26" spans="1:18" ht="16.5" customHeight="1" x14ac:dyDescent="0.25">
      <c r="A26" s="40" t="s">
        <v>43</v>
      </c>
      <c r="B26" s="43" t="s">
        <v>88</v>
      </c>
      <c r="C26" s="43" t="s">
        <v>75</v>
      </c>
      <c r="D26" s="43" t="s">
        <v>47</v>
      </c>
      <c r="E26" s="18" t="s">
        <v>10</v>
      </c>
      <c r="F26" s="19">
        <f t="shared" si="1"/>
        <v>0</v>
      </c>
      <c r="G26" s="14"/>
      <c r="H26" s="14"/>
      <c r="I26" s="14"/>
      <c r="J26" s="14"/>
      <c r="K26" s="14"/>
      <c r="L26" s="5"/>
      <c r="M26" s="5"/>
      <c r="N26" s="5"/>
      <c r="O26" s="5"/>
      <c r="P26" s="5"/>
      <c r="Q26" s="5"/>
      <c r="R26" s="5"/>
    </row>
    <row r="27" spans="1:18" ht="21" customHeight="1" x14ac:dyDescent="0.25">
      <c r="A27" s="41"/>
      <c r="B27" s="44"/>
      <c r="C27" s="44"/>
      <c r="D27" s="44"/>
      <c r="E27" s="18" t="s">
        <v>11</v>
      </c>
      <c r="F27" s="19">
        <f t="shared" si="1"/>
        <v>1300</v>
      </c>
      <c r="G27" s="14"/>
      <c r="H27" s="14">
        <v>1300</v>
      </c>
      <c r="I27" s="14"/>
      <c r="J27" s="14"/>
      <c r="K27" s="14"/>
      <c r="L27" s="5"/>
      <c r="M27" s="5"/>
      <c r="N27" s="5"/>
      <c r="O27" s="5"/>
      <c r="P27" s="5"/>
      <c r="Q27" s="5"/>
      <c r="R27" s="5"/>
    </row>
    <row r="28" spans="1:18" ht="18" customHeight="1" x14ac:dyDescent="0.25">
      <c r="A28" s="41"/>
      <c r="B28" s="44"/>
      <c r="C28" s="44"/>
      <c r="D28" s="44"/>
      <c r="E28" s="18" t="s">
        <v>12</v>
      </c>
      <c r="F28" s="19">
        <f t="shared" si="1"/>
        <v>0</v>
      </c>
      <c r="G28" s="14"/>
      <c r="H28" s="14"/>
      <c r="I28" s="14"/>
      <c r="J28" s="14"/>
      <c r="K28" s="14"/>
      <c r="L28" s="5"/>
      <c r="M28" s="5"/>
      <c r="N28" s="5"/>
      <c r="O28" s="5"/>
      <c r="P28" s="5"/>
      <c r="Q28" s="5"/>
      <c r="R28" s="5"/>
    </row>
    <row r="29" spans="1:18" ht="23.25" customHeight="1" x14ac:dyDescent="0.25">
      <c r="A29" s="42"/>
      <c r="B29" s="45"/>
      <c r="C29" s="45"/>
      <c r="D29" s="45"/>
      <c r="E29" s="18" t="s">
        <v>13</v>
      </c>
      <c r="F29" s="19">
        <f t="shared" si="1"/>
        <v>0</v>
      </c>
      <c r="G29" s="14"/>
      <c r="H29" s="14"/>
      <c r="I29" s="14"/>
      <c r="J29" s="14"/>
      <c r="K29" s="14"/>
      <c r="L29" s="5"/>
      <c r="M29" s="5"/>
      <c r="N29" s="5"/>
      <c r="O29" s="5"/>
      <c r="P29" s="5"/>
      <c r="Q29" s="5"/>
      <c r="R29" s="5"/>
    </row>
    <row r="30" spans="1:18" x14ac:dyDescent="0.25">
      <c r="A30" s="40" t="s">
        <v>44</v>
      </c>
      <c r="B30" s="43" t="s">
        <v>84</v>
      </c>
      <c r="C30" s="43" t="s">
        <v>76</v>
      </c>
      <c r="D30" s="43" t="s">
        <v>46</v>
      </c>
      <c r="E30" s="18" t="s">
        <v>10</v>
      </c>
      <c r="F30" s="19">
        <f t="shared" si="1"/>
        <v>0</v>
      </c>
      <c r="G30" s="14"/>
      <c r="H30" s="14"/>
      <c r="I30" s="14"/>
      <c r="J30" s="14"/>
      <c r="K30" s="14"/>
      <c r="L30" s="5"/>
      <c r="M30" s="5"/>
      <c r="N30" s="5"/>
      <c r="O30" s="5"/>
      <c r="P30" s="5"/>
      <c r="Q30" s="5"/>
      <c r="R30" s="5"/>
    </row>
    <row r="31" spans="1:18" x14ac:dyDescent="0.25">
      <c r="A31" s="41"/>
      <c r="B31" s="44"/>
      <c r="C31" s="44"/>
      <c r="D31" s="44"/>
      <c r="E31" s="18" t="s">
        <v>11</v>
      </c>
      <c r="F31" s="19">
        <f t="shared" si="1"/>
        <v>0</v>
      </c>
      <c r="G31" s="14"/>
      <c r="H31" s="14"/>
      <c r="I31" s="14"/>
      <c r="J31" s="14"/>
      <c r="K31" s="14"/>
      <c r="L31" s="5"/>
      <c r="M31" s="5"/>
      <c r="N31" s="5"/>
      <c r="O31" s="5"/>
      <c r="P31" s="5"/>
      <c r="Q31" s="5"/>
      <c r="R31" s="5"/>
    </row>
    <row r="32" spans="1:18" x14ac:dyDescent="0.25">
      <c r="A32" s="41"/>
      <c r="B32" s="44"/>
      <c r="C32" s="44"/>
      <c r="D32" s="44"/>
      <c r="E32" s="18" t="s">
        <v>12</v>
      </c>
      <c r="F32" s="19">
        <f t="shared" si="1"/>
        <v>65</v>
      </c>
      <c r="G32" s="14">
        <v>65</v>
      </c>
      <c r="H32" s="14"/>
      <c r="I32" s="14"/>
      <c r="J32" s="14"/>
      <c r="K32" s="14"/>
      <c r="L32" s="5"/>
      <c r="M32" s="5"/>
      <c r="N32" s="5"/>
      <c r="O32" s="5"/>
      <c r="P32" s="5"/>
      <c r="Q32" s="5"/>
      <c r="R32" s="5"/>
    </row>
    <row r="33" spans="1:18" ht="71.25" customHeight="1" x14ac:dyDescent="0.25">
      <c r="A33" s="42"/>
      <c r="B33" s="45"/>
      <c r="C33" s="45"/>
      <c r="D33" s="45"/>
      <c r="E33" s="18" t="s">
        <v>13</v>
      </c>
      <c r="F33" s="19">
        <f t="shared" si="1"/>
        <v>0</v>
      </c>
      <c r="G33" s="14"/>
      <c r="H33" s="14"/>
      <c r="I33" s="14"/>
      <c r="J33" s="14"/>
      <c r="K33" s="14"/>
      <c r="L33" s="5"/>
      <c r="M33" s="5"/>
      <c r="N33" s="5"/>
      <c r="O33" s="5"/>
      <c r="P33" s="5"/>
      <c r="Q33" s="5"/>
      <c r="R33" s="5"/>
    </row>
    <row r="34" spans="1:18" x14ac:dyDescent="0.25">
      <c r="A34" s="40" t="s">
        <v>85</v>
      </c>
      <c r="B34" s="43" t="s">
        <v>83</v>
      </c>
      <c r="C34" s="43" t="s">
        <v>77</v>
      </c>
      <c r="D34" s="43" t="s">
        <v>47</v>
      </c>
      <c r="E34" s="18" t="s">
        <v>10</v>
      </c>
      <c r="F34" s="19">
        <f t="shared" si="1"/>
        <v>0</v>
      </c>
      <c r="G34" s="14"/>
      <c r="H34" s="14"/>
      <c r="I34" s="14"/>
      <c r="J34" s="14"/>
      <c r="K34" s="14"/>
      <c r="L34" s="5"/>
      <c r="M34" s="5"/>
      <c r="N34" s="5"/>
      <c r="O34" s="5"/>
      <c r="P34" s="5"/>
      <c r="Q34" s="5"/>
      <c r="R34" s="5"/>
    </row>
    <row r="35" spans="1:18" x14ac:dyDescent="0.25">
      <c r="A35" s="41"/>
      <c r="B35" s="44"/>
      <c r="C35" s="44"/>
      <c r="D35" s="44"/>
      <c r="E35" s="18" t="s">
        <v>11</v>
      </c>
      <c r="F35" s="19">
        <f t="shared" si="1"/>
        <v>1330</v>
      </c>
      <c r="G35" s="14"/>
      <c r="H35" s="14">
        <v>1330</v>
      </c>
      <c r="I35" s="14"/>
      <c r="J35" s="14"/>
      <c r="K35" s="14"/>
      <c r="L35" s="5"/>
      <c r="M35" s="5"/>
      <c r="N35" s="5"/>
      <c r="O35" s="5"/>
      <c r="P35" s="5"/>
      <c r="Q35" s="5"/>
      <c r="R35" s="5"/>
    </row>
    <row r="36" spans="1:18" x14ac:dyDescent="0.25">
      <c r="A36" s="41"/>
      <c r="B36" s="44"/>
      <c r="C36" s="44"/>
      <c r="D36" s="44"/>
      <c r="E36" s="18" t="s">
        <v>12</v>
      </c>
      <c r="F36" s="19">
        <f t="shared" si="1"/>
        <v>250</v>
      </c>
      <c r="G36" s="14"/>
      <c r="H36" s="14">
        <v>250</v>
      </c>
      <c r="I36" s="14"/>
      <c r="J36" s="14"/>
      <c r="K36" s="14"/>
      <c r="L36" s="5"/>
      <c r="M36" s="5"/>
      <c r="N36" s="5"/>
      <c r="O36" s="5"/>
      <c r="P36" s="5"/>
      <c r="Q36" s="5"/>
      <c r="R36" s="5"/>
    </row>
    <row r="37" spans="1:18" ht="45.75" customHeight="1" x14ac:dyDescent="0.25">
      <c r="A37" s="42"/>
      <c r="B37" s="45"/>
      <c r="C37" s="45"/>
      <c r="D37" s="45"/>
      <c r="E37" s="18" t="s">
        <v>13</v>
      </c>
      <c r="F37" s="19">
        <f t="shared" si="1"/>
        <v>0</v>
      </c>
      <c r="G37" s="14"/>
      <c r="H37" s="14"/>
      <c r="I37" s="14"/>
      <c r="J37" s="14"/>
      <c r="K37" s="14"/>
      <c r="L37" s="5"/>
      <c r="M37" s="5"/>
      <c r="N37" s="5"/>
      <c r="O37" s="5"/>
      <c r="P37" s="5"/>
      <c r="Q37" s="5"/>
      <c r="R37" s="5"/>
    </row>
    <row r="38" spans="1:18" x14ac:dyDescent="0.25">
      <c r="A38" s="46" t="s">
        <v>19</v>
      </c>
      <c r="B38" s="47"/>
      <c r="C38" s="47"/>
      <c r="D38" s="47"/>
      <c r="E38" s="47"/>
      <c r="F38" s="47"/>
      <c r="G38" s="47"/>
      <c r="H38" s="47"/>
      <c r="I38" s="47"/>
      <c r="J38" s="47"/>
      <c r="K38" s="48"/>
      <c r="L38" s="5"/>
      <c r="M38" s="5"/>
      <c r="N38" s="5"/>
      <c r="O38" s="5"/>
      <c r="P38" s="5"/>
      <c r="Q38" s="5"/>
      <c r="R38" s="5"/>
    </row>
    <row r="39" spans="1:18" x14ac:dyDescent="0.25">
      <c r="A39" s="40" t="s">
        <v>20</v>
      </c>
      <c r="B39" s="43" t="s">
        <v>48</v>
      </c>
      <c r="C39" s="43" t="s">
        <v>49</v>
      </c>
      <c r="D39" s="43" t="s">
        <v>50</v>
      </c>
      <c r="E39" s="18" t="s">
        <v>10</v>
      </c>
      <c r="F39" s="14">
        <f t="shared" ref="F39:F42" si="2">SUM(G39:K39)</f>
        <v>0</v>
      </c>
      <c r="G39" s="14"/>
      <c r="H39" s="14"/>
      <c r="I39" s="14"/>
      <c r="J39" s="14"/>
      <c r="K39" s="14"/>
      <c r="L39" s="5"/>
      <c r="M39" s="5"/>
      <c r="N39" s="5"/>
      <c r="O39" s="5"/>
      <c r="P39" s="5"/>
      <c r="Q39" s="5"/>
      <c r="R39" s="5"/>
    </row>
    <row r="40" spans="1:18" x14ac:dyDescent="0.25">
      <c r="A40" s="41"/>
      <c r="B40" s="44"/>
      <c r="C40" s="44"/>
      <c r="D40" s="44"/>
      <c r="E40" s="18" t="s">
        <v>11</v>
      </c>
      <c r="F40" s="14">
        <f t="shared" si="2"/>
        <v>60</v>
      </c>
      <c r="G40" s="14"/>
      <c r="H40" s="14"/>
      <c r="I40" s="14">
        <v>60</v>
      </c>
      <c r="J40" s="14"/>
      <c r="K40" s="14"/>
      <c r="L40" s="5"/>
      <c r="M40" s="5"/>
      <c r="N40" s="5"/>
      <c r="O40" s="5"/>
      <c r="P40" s="5"/>
      <c r="Q40" s="5"/>
      <c r="R40" s="5"/>
    </row>
    <row r="41" spans="1:18" x14ac:dyDescent="0.25">
      <c r="A41" s="41"/>
      <c r="B41" s="44"/>
      <c r="C41" s="44"/>
      <c r="D41" s="44"/>
      <c r="E41" s="18" t="s">
        <v>12</v>
      </c>
      <c r="F41" s="14">
        <f t="shared" si="2"/>
        <v>0</v>
      </c>
      <c r="G41" s="14"/>
      <c r="H41" s="14"/>
      <c r="I41" s="14"/>
      <c r="J41" s="14"/>
      <c r="K41" s="14"/>
      <c r="L41" s="5"/>
      <c r="M41" s="5"/>
      <c r="N41" s="5"/>
      <c r="O41" s="5"/>
      <c r="P41" s="5"/>
      <c r="Q41" s="5"/>
      <c r="R41" s="5"/>
    </row>
    <row r="42" spans="1:18" x14ac:dyDescent="0.25">
      <c r="A42" s="42"/>
      <c r="B42" s="45"/>
      <c r="C42" s="45"/>
      <c r="D42" s="45"/>
      <c r="E42" s="18" t="s">
        <v>13</v>
      </c>
      <c r="F42" s="14">
        <f t="shared" si="2"/>
        <v>0</v>
      </c>
      <c r="G42" s="14"/>
      <c r="H42" s="14"/>
      <c r="I42" s="14"/>
      <c r="J42" s="14"/>
      <c r="K42" s="14"/>
      <c r="L42" s="5"/>
      <c r="M42" s="5"/>
      <c r="N42" s="5"/>
      <c r="O42" s="5"/>
      <c r="P42" s="5"/>
      <c r="Q42" s="5"/>
      <c r="R42" s="5"/>
    </row>
    <row r="43" spans="1:18" ht="23.25" customHeight="1" x14ac:dyDescent="0.25">
      <c r="A43" s="49" t="s">
        <v>21</v>
      </c>
      <c r="B43" s="50"/>
      <c r="C43" s="50"/>
      <c r="D43" s="50"/>
      <c r="E43" s="50"/>
      <c r="F43" s="50"/>
      <c r="G43" s="50"/>
      <c r="H43" s="50"/>
      <c r="I43" s="50"/>
      <c r="J43" s="50"/>
      <c r="K43" s="51"/>
      <c r="L43" s="5"/>
      <c r="M43" s="5"/>
      <c r="N43" s="5"/>
      <c r="O43" s="5"/>
      <c r="P43" s="5"/>
      <c r="Q43" s="5"/>
      <c r="R43" s="5"/>
    </row>
    <row r="44" spans="1:18" x14ac:dyDescent="0.25">
      <c r="A44" s="40" t="s">
        <v>22</v>
      </c>
      <c r="B44" s="43" t="s">
        <v>73</v>
      </c>
      <c r="C44" s="43" t="s">
        <v>23</v>
      </c>
      <c r="D44" s="43" t="s">
        <v>74</v>
      </c>
      <c r="E44" s="18" t="s">
        <v>10</v>
      </c>
      <c r="F44" s="14">
        <f t="shared" ref="F44:F47" si="3">SUM(G44:K44)</f>
        <v>0</v>
      </c>
      <c r="G44" s="14"/>
      <c r="H44" s="14"/>
      <c r="I44" s="14"/>
      <c r="J44" s="14"/>
      <c r="K44" s="14"/>
      <c r="L44" s="5"/>
      <c r="M44" s="5"/>
      <c r="N44" s="5"/>
      <c r="O44" s="5"/>
      <c r="P44" s="5"/>
      <c r="Q44" s="5"/>
      <c r="R44" s="5"/>
    </row>
    <row r="45" spans="1:18" x14ac:dyDescent="0.25">
      <c r="A45" s="41"/>
      <c r="B45" s="44"/>
      <c r="C45" s="44"/>
      <c r="D45" s="44"/>
      <c r="E45" s="18" t="s">
        <v>11</v>
      </c>
      <c r="F45" s="14">
        <f t="shared" si="3"/>
        <v>100</v>
      </c>
      <c r="G45" s="14"/>
      <c r="H45" s="14"/>
      <c r="I45" s="14"/>
      <c r="J45" s="14">
        <v>100</v>
      </c>
      <c r="K45" s="14"/>
      <c r="L45" s="5"/>
      <c r="M45" s="5"/>
      <c r="N45" s="5"/>
      <c r="O45" s="5"/>
      <c r="P45" s="5"/>
      <c r="Q45" s="5"/>
      <c r="R45" s="5"/>
    </row>
    <row r="46" spans="1:18" x14ac:dyDescent="0.25">
      <c r="A46" s="41"/>
      <c r="B46" s="44"/>
      <c r="C46" s="44"/>
      <c r="D46" s="44"/>
      <c r="E46" s="18" t="s">
        <v>12</v>
      </c>
      <c r="F46" s="14">
        <f t="shared" si="3"/>
        <v>10</v>
      </c>
      <c r="G46" s="14"/>
      <c r="H46" s="14"/>
      <c r="I46" s="14"/>
      <c r="J46" s="14">
        <v>10</v>
      </c>
      <c r="K46" s="14"/>
      <c r="L46" s="5"/>
      <c r="M46" s="5"/>
      <c r="N46" s="5"/>
      <c r="O46" s="5"/>
      <c r="P46" s="5"/>
      <c r="Q46" s="5"/>
      <c r="R46" s="5"/>
    </row>
    <row r="47" spans="1:18" ht="40.5" customHeight="1" x14ac:dyDescent="0.25">
      <c r="A47" s="42"/>
      <c r="B47" s="45"/>
      <c r="C47" s="45"/>
      <c r="D47" s="45"/>
      <c r="E47" s="18" t="s">
        <v>13</v>
      </c>
      <c r="F47" s="14">
        <f t="shared" si="3"/>
        <v>0</v>
      </c>
      <c r="G47" s="14"/>
      <c r="H47" s="14"/>
      <c r="I47" s="14"/>
      <c r="J47" s="14"/>
      <c r="K47" s="14"/>
      <c r="L47" s="5"/>
      <c r="M47" s="5"/>
      <c r="N47" s="5"/>
      <c r="O47" s="5"/>
      <c r="P47" s="5"/>
      <c r="Q47" s="5"/>
      <c r="R47" s="5"/>
    </row>
    <row r="48" spans="1:18" x14ac:dyDescent="0.25">
      <c r="A48" s="117"/>
      <c r="B48" s="98" t="s">
        <v>24</v>
      </c>
      <c r="C48" s="99"/>
      <c r="D48" s="100"/>
      <c r="E48" s="20" t="s">
        <v>10</v>
      </c>
      <c r="F48" s="16">
        <f>SUM(G48:K48)</f>
        <v>11093.733</v>
      </c>
      <c r="G48" s="16">
        <f>G11+G18+G22+G26+G30+G34+G39+G44</f>
        <v>4856.5330000000004</v>
      </c>
      <c r="H48" s="16">
        <f>H11+H18+H22+H26+H30+H34+H39+H44</f>
        <v>6237.2</v>
      </c>
      <c r="I48" s="16">
        <f>I11+I18+I22+I26+I30+I34+I39+I44</f>
        <v>0</v>
      </c>
      <c r="J48" s="16">
        <f>J11+J18+J22+J26+J30+J34+J39+J44</f>
        <v>0</v>
      </c>
      <c r="K48" s="16">
        <f>K11+K18+K22+K26+K30+K34+K39+K44</f>
        <v>0</v>
      </c>
      <c r="L48" s="5"/>
      <c r="M48" s="5"/>
      <c r="N48" s="5"/>
      <c r="O48" s="5"/>
      <c r="P48" s="5"/>
      <c r="Q48" s="5"/>
      <c r="R48" s="5"/>
    </row>
    <row r="49" spans="1:18" x14ac:dyDescent="0.25">
      <c r="A49" s="117"/>
      <c r="B49" s="98"/>
      <c r="C49" s="99"/>
      <c r="D49" s="100"/>
      <c r="E49" s="20" t="s">
        <v>11</v>
      </c>
      <c r="F49" s="16">
        <f t="shared" ref="F49:F51" si="4">SUM(G49:K49)</f>
        <v>4046.261</v>
      </c>
      <c r="G49" s="16">
        <f>G12+G19+G23+G27+G31+G35+G40+G45</f>
        <v>1256.261</v>
      </c>
      <c r="H49" s="16">
        <f>H12+H19+H19+H23+H27+H31+H35+H40+H45</f>
        <v>2630</v>
      </c>
      <c r="I49" s="16">
        <f t="shared" ref="I49:K50" si="5">I12+I19+I23+I27+I31+I35+I40+I45</f>
        <v>60</v>
      </c>
      <c r="J49" s="16">
        <f t="shared" si="5"/>
        <v>100</v>
      </c>
      <c r="K49" s="16">
        <f t="shared" si="5"/>
        <v>0</v>
      </c>
      <c r="L49" s="5"/>
      <c r="M49" s="5"/>
      <c r="N49" s="5"/>
      <c r="O49" s="5"/>
      <c r="P49" s="5"/>
      <c r="Q49" s="5"/>
      <c r="R49" s="5"/>
    </row>
    <row r="50" spans="1:18" x14ac:dyDescent="0.25">
      <c r="A50" s="117"/>
      <c r="B50" s="98"/>
      <c r="C50" s="99"/>
      <c r="D50" s="100"/>
      <c r="E50" s="20" t="s">
        <v>12</v>
      </c>
      <c r="F50" s="16">
        <f t="shared" si="4"/>
        <v>1280.1106</v>
      </c>
      <c r="G50" s="16">
        <f>G13+G20+G20+G24+G28+G32+G36+G41+G46</f>
        <v>204.38</v>
      </c>
      <c r="H50" s="16">
        <f>H13+H20+H24+H28+H32+H36+H41+H46</f>
        <v>1065.7305999999999</v>
      </c>
      <c r="I50" s="16">
        <f t="shared" si="5"/>
        <v>0</v>
      </c>
      <c r="J50" s="16">
        <f t="shared" si="5"/>
        <v>10</v>
      </c>
      <c r="K50" s="16">
        <f t="shared" si="5"/>
        <v>0</v>
      </c>
      <c r="L50" s="5"/>
      <c r="M50" s="5"/>
      <c r="N50" s="5"/>
      <c r="O50" s="5"/>
      <c r="P50" s="5"/>
      <c r="Q50" s="5"/>
      <c r="R50" s="5"/>
    </row>
    <row r="51" spans="1:18" x14ac:dyDescent="0.25">
      <c r="A51" s="117"/>
      <c r="B51" s="101"/>
      <c r="C51" s="102"/>
      <c r="D51" s="103"/>
      <c r="E51" s="20" t="s">
        <v>13</v>
      </c>
      <c r="F51" s="16">
        <f t="shared" si="4"/>
        <v>0</v>
      </c>
      <c r="G51" s="16"/>
      <c r="H51" s="16"/>
      <c r="I51" s="16"/>
      <c r="J51" s="16"/>
      <c r="K51" s="16"/>
      <c r="L51" s="5"/>
      <c r="M51" s="5"/>
      <c r="N51" s="5"/>
      <c r="O51" s="5"/>
      <c r="P51" s="5"/>
      <c r="Q51" s="5"/>
      <c r="R51" s="5"/>
    </row>
    <row r="52" spans="1:18" x14ac:dyDescent="0.25">
      <c r="A52" s="61" t="s">
        <v>51</v>
      </c>
      <c r="B52" s="62"/>
      <c r="C52" s="62"/>
      <c r="D52" s="62"/>
      <c r="E52" s="62"/>
      <c r="F52" s="62"/>
      <c r="G52" s="62"/>
      <c r="H52" s="62"/>
      <c r="I52" s="62"/>
      <c r="J52" s="62"/>
      <c r="K52" s="63"/>
      <c r="L52" s="5"/>
      <c r="M52" s="5"/>
      <c r="N52" s="5"/>
      <c r="O52" s="5"/>
      <c r="P52" s="5"/>
      <c r="Q52" s="5"/>
      <c r="R52" s="5"/>
    </row>
    <row r="53" spans="1:18" x14ac:dyDescent="0.25">
      <c r="A53" s="114" t="s">
        <v>25</v>
      </c>
      <c r="B53" s="85" t="s">
        <v>52</v>
      </c>
      <c r="C53" s="43" t="s">
        <v>53</v>
      </c>
      <c r="D53" s="43" t="s">
        <v>54</v>
      </c>
      <c r="E53" s="18" t="s">
        <v>10</v>
      </c>
      <c r="F53" s="14">
        <f t="shared" ref="F53:F56" si="6">SUM(G53:K53)</f>
        <v>1120</v>
      </c>
      <c r="G53" s="19">
        <v>224</v>
      </c>
      <c r="H53" s="19">
        <v>224</v>
      </c>
      <c r="I53" s="19">
        <v>224</v>
      </c>
      <c r="J53" s="19">
        <v>224</v>
      </c>
      <c r="K53" s="19">
        <v>224</v>
      </c>
      <c r="L53" s="5"/>
      <c r="M53" s="5"/>
      <c r="N53" s="5"/>
      <c r="O53" s="5"/>
      <c r="P53" s="5"/>
      <c r="Q53" s="5"/>
      <c r="R53" s="5"/>
    </row>
    <row r="54" spans="1:18" x14ac:dyDescent="0.25">
      <c r="A54" s="115"/>
      <c r="B54" s="86"/>
      <c r="C54" s="44"/>
      <c r="D54" s="44"/>
      <c r="E54" s="18" t="s">
        <v>11</v>
      </c>
      <c r="F54" s="14">
        <f t="shared" si="6"/>
        <v>565</v>
      </c>
      <c r="G54" s="19">
        <v>86</v>
      </c>
      <c r="H54" s="19">
        <v>221</v>
      </c>
      <c r="I54" s="19">
        <v>86</v>
      </c>
      <c r="J54" s="19">
        <v>172</v>
      </c>
      <c r="K54" s="19"/>
      <c r="L54" s="5"/>
      <c r="M54" s="5"/>
      <c r="N54" s="5"/>
      <c r="O54" s="5"/>
      <c r="P54" s="5"/>
      <c r="Q54" s="5"/>
      <c r="R54" s="5"/>
    </row>
    <row r="55" spans="1:18" x14ac:dyDescent="0.25">
      <c r="A55" s="115"/>
      <c r="B55" s="86"/>
      <c r="C55" s="44"/>
      <c r="D55" s="44"/>
      <c r="E55" s="18" t="s">
        <v>12</v>
      </c>
      <c r="F55" s="14">
        <f t="shared" si="6"/>
        <v>10</v>
      </c>
      <c r="G55" s="19">
        <v>2</v>
      </c>
      <c r="H55" s="19">
        <v>2</v>
      </c>
      <c r="I55" s="19">
        <v>2</v>
      </c>
      <c r="J55" s="19">
        <v>4</v>
      </c>
      <c r="K55" s="19"/>
      <c r="L55" s="5"/>
      <c r="M55" s="5"/>
      <c r="N55" s="5"/>
      <c r="O55" s="5"/>
      <c r="P55" s="5"/>
      <c r="Q55" s="5"/>
      <c r="R55" s="5"/>
    </row>
    <row r="56" spans="1:18" ht="37.5" customHeight="1" x14ac:dyDescent="0.25">
      <c r="A56" s="116"/>
      <c r="B56" s="87"/>
      <c r="C56" s="45"/>
      <c r="D56" s="45"/>
      <c r="E56" s="18" t="s">
        <v>13</v>
      </c>
      <c r="F56" s="14">
        <f t="shared" si="6"/>
        <v>0</v>
      </c>
      <c r="G56" s="19"/>
      <c r="H56" s="19"/>
      <c r="I56" s="19"/>
      <c r="J56" s="19"/>
      <c r="K56" s="19"/>
      <c r="L56" s="12"/>
      <c r="M56" s="12"/>
      <c r="N56" s="12"/>
      <c r="O56" s="12"/>
      <c r="P56" s="12"/>
      <c r="Q56" s="12"/>
      <c r="R56" s="12"/>
    </row>
    <row r="57" spans="1:18" x14ac:dyDescent="0.25">
      <c r="A57" s="52"/>
      <c r="B57" s="60" t="s">
        <v>26</v>
      </c>
      <c r="C57" s="60"/>
      <c r="D57" s="60"/>
      <c r="E57" s="20" t="s">
        <v>10</v>
      </c>
      <c r="F57" s="16">
        <f>SUM(G57:K57)</f>
        <v>1120</v>
      </c>
      <c r="G57" s="16">
        <f>G53</f>
        <v>224</v>
      </c>
      <c r="H57" s="16">
        <f t="shared" ref="H57:K59" si="7">H53</f>
        <v>224</v>
      </c>
      <c r="I57" s="16">
        <f t="shared" si="7"/>
        <v>224</v>
      </c>
      <c r="J57" s="16">
        <f t="shared" si="7"/>
        <v>224</v>
      </c>
      <c r="K57" s="16">
        <f t="shared" si="7"/>
        <v>224</v>
      </c>
      <c r="L57" s="5"/>
      <c r="M57" s="5"/>
      <c r="N57" s="5"/>
      <c r="O57" s="5"/>
      <c r="P57" s="5"/>
      <c r="Q57" s="5"/>
      <c r="R57" s="5"/>
    </row>
    <row r="58" spans="1:18" x14ac:dyDescent="0.25">
      <c r="A58" s="52"/>
      <c r="B58" s="60"/>
      <c r="C58" s="60"/>
      <c r="D58" s="60"/>
      <c r="E58" s="20" t="s">
        <v>11</v>
      </c>
      <c r="F58" s="16">
        <f>SUM(G58:K58)</f>
        <v>565</v>
      </c>
      <c r="G58" s="16">
        <f>G54</f>
        <v>86</v>
      </c>
      <c r="H58" s="16">
        <f t="shared" si="7"/>
        <v>221</v>
      </c>
      <c r="I58" s="16">
        <f t="shared" si="7"/>
        <v>86</v>
      </c>
      <c r="J58" s="16">
        <f t="shared" si="7"/>
        <v>172</v>
      </c>
      <c r="K58" s="16">
        <f t="shared" si="7"/>
        <v>0</v>
      </c>
      <c r="L58" s="12"/>
      <c r="M58" s="12"/>
      <c r="N58" s="12"/>
      <c r="O58" s="12"/>
      <c r="P58" s="12"/>
      <c r="Q58" s="12"/>
      <c r="R58" s="12"/>
    </row>
    <row r="59" spans="1:18" x14ac:dyDescent="0.25">
      <c r="A59" s="52"/>
      <c r="B59" s="60"/>
      <c r="C59" s="60"/>
      <c r="D59" s="60"/>
      <c r="E59" s="20" t="s">
        <v>12</v>
      </c>
      <c r="F59" s="16">
        <f>SUM(G59:K59)</f>
        <v>10</v>
      </c>
      <c r="G59" s="16">
        <f>G55</f>
        <v>2</v>
      </c>
      <c r="H59" s="16">
        <f t="shared" si="7"/>
        <v>2</v>
      </c>
      <c r="I59" s="16">
        <f t="shared" si="7"/>
        <v>2</v>
      </c>
      <c r="J59" s="16">
        <f t="shared" si="7"/>
        <v>4</v>
      </c>
      <c r="K59" s="16">
        <f t="shared" si="7"/>
        <v>0</v>
      </c>
      <c r="L59" s="5"/>
      <c r="M59" s="5"/>
      <c r="N59" s="5"/>
      <c r="O59" s="5"/>
      <c r="P59" s="5"/>
      <c r="Q59" s="5"/>
      <c r="R59" s="5"/>
    </row>
    <row r="60" spans="1:18" ht="37.5" customHeight="1" x14ac:dyDescent="0.25">
      <c r="A60" s="52"/>
      <c r="B60" s="60"/>
      <c r="C60" s="60"/>
      <c r="D60" s="60"/>
      <c r="E60" s="20" t="s">
        <v>13</v>
      </c>
      <c r="F60" s="15">
        <f>SUM(G60:K60)</f>
        <v>0</v>
      </c>
      <c r="G60" s="16"/>
      <c r="H60" s="16"/>
      <c r="I60" s="16"/>
      <c r="J60" s="16"/>
      <c r="K60" s="16"/>
      <c r="L60" s="5"/>
      <c r="M60" s="5"/>
      <c r="N60" s="5"/>
      <c r="O60" s="5"/>
      <c r="P60" s="5"/>
      <c r="Q60" s="5"/>
      <c r="R60" s="5"/>
    </row>
    <row r="61" spans="1:18" x14ac:dyDescent="0.25">
      <c r="A61" s="61" t="s">
        <v>55</v>
      </c>
      <c r="B61" s="62"/>
      <c r="C61" s="62"/>
      <c r="D61" s="62"/>
      <c r="E61" s="62"/>
      <c r="F61" s="62"/>
      <c r="G61" s="62"/>
      <c r="H61" s="62"/>
      <c r="I61" s="62"/>
      <c r="J61" s="62"/>
      <c r="K61" s="63"/>
      <c r="L61" s="5"/>
      <c r="M61" s="5"/>
      <c r="N61" s="5"/>
      <c r="O61" s="5"/>
      <c r="P61" s="5"/>
      <c r="Q61" s="5"/>
      <c r="R61" s="5"/>
    </row>
    <row r="62" spans="1:18" x14ac:dyDescent="0.25">
      <c r="A62" s="61" t="s">
        <v>56</v>
      </c>
      <c r="B62" s="62"/>
      <c r="C62" s="62"/>
      <c r="D62" s="62"/>
      <c r="E62" s="62"/>
      <c r="F62" s="62"/>
      <c r="G62" s="62"/>
      <c r="H62" s="62"/>
      <c r="I62" s="62"/>
      <c r="J62" s="62"/>
      <c r="K62" s="63"/>
      <c r="L62" s="5"/>
      <c r="M62" s="5"/>
      <c r="N62" s="5"/>
      <c r="O62" s="5"/>
      <c r="P62" s="5"/>
      <c r="Q62" s="5"/>
      <c r="R62" s="5"/>
    </row>
    <row r="63" spans="1:18" x14ac:dyDescent="0.25">
      <c r="A63" s="54" t="s">
        <v>57</v>
      </c>
      <c r="B63" s="57" t="s">
        <v>28</v>
      </c>
      <c r="C63" s="57" t="s">
        <v>29</v>
      </c>
      <c r="D63" s="64" t="s">
        <v>30</v>
      </c>
      <c r="E63" s="21" t="s">
        <v>10</v>
      </c>
      <c r="F63" s="14">
        <f t="shared" ref="F63:F73" si="8">SUM(G63:K63)</f>
        <v>0</v>
      </c>
      <c r="G63" s="14"/>
      <c r="H63" s="14"/>
      <c r="I63" s="17"/>
      <c r="J63" s="17"/>
      <c r="K63" s="17"/>
      <c r="L63" s="5"/>
      <c r="M63" s="5"/>
      <c r="N63" s="5"/>
      <c r="O63" s="5"/>
      <c r="P63" s="5"/>
      <c r="Q63" s="5"/>
      <c r="R63" s="5"/>
    </row>
    <row r="64" spans="1:18" x14ac:dyDescent="0.25">
      <c r="A64" s="55"/>
      <c r="B64" s="58"/>
      <c r="C64" s="58"/>
      <c r="D64" s="64"/>
      <c r="E64" s="18" t="s">
        <v>11</v>
      </c>
      <c r="F64" s="14">
        <f t="shared" si="8"/>
        <v>0</v>
      </c>
      <c r="G64" s="22"/>
      <c r="H64" s="14"/>
      <c r="I64" s="17"/>
      <c r="J64" s="17"/>
      <c r="K64" s="17"/>
      <c r="L64" s="5"/>
      <c r="M64" s="5"/>
      <c r="N64" s="5"/>
      <c r="O64" s="5"/>
      <c r="P64" s="5"/>
      <c r="Q64" s="5"/>
      <c r="R64" s="5"/>
    </row>
    <row r="65" spans="1:18" x14ac:dyDescent="0.25">
      <c r="A65" s="55"/>
      <c r="B65" s="58"/>
      <c r="C65" s="58"/>
      <c r="D65" s="64"/>
      <c r="E65" s="18" t="s">
        <v>12</v>
      </c>
      <c r="F65" s="14">
        <f t="shared" si="8"/>
        <v>150</v>
      </c>
      <c r="G65" s="14"/>
      <c r="H65" s="14"/>
      <c r="I65" s="14">
        <v>150</v>
      </c>
      <c r="J65" s="17"/>
      <c r="K65" s="17"/>
      <c r="L65" s="5"/>
      <c r="M65" s="5"/>
      <c r="N65" s="5"/>
      <c r="O65" s="5"/>
      <c r="P65" s="5"/>
      <c r="Q65" s="5"/>
      <c r="R65" s="5"/>
    </row>
    <row r="66" spans="1:18" ht="24" customHeight="1" x14ac:dyDescent="0.25">
      <c r="A66" s="56"/>
      <c r="B66" s="59"/>
      <c r="C66" s="59"/>
      <c r="D66" s="65"/>
      <c r="E66" s="18" t="s">
        <v>13</v>
      </c>
      <c r="F66" s="14">
        <f t="shared" si="8"/>
        <v>0</v>
      </c>
      <c r="G66" s="14"/>
      <c r="H66" s="14"/>
      <c r="I66" s="17"/>
      <c r="J66" s="17"/>
      <c r="K66" s="17"/>
      <c r="L66" s="5"/>
      <c r="M66" s="5"/>
      <c r="N66" s="5"/>
      <c r="O66" s="5"/>
      <c r="P66" s="5"/>
      <c r="Q66" s="5"/>
      <c r="R66" s="5"/>
    </row>
    <row r="67" spans="1:18" x14ac:dyDescent="0.25">
      <c r="A67" s="54" t="s">
        <v>58</v>
      </c>
      <c r="B67" s="57" t="s">
        <v>31</v>
      </c>
      <c r="C67" s="57" t="s">
        <v>32</v>
      </c>
      <c r="D67" s="53" t="s">
        <v>33</v>
      </c>
      <c r="E67" s="23" t="s">
        <v>10</v>
      </c>
      <c r="F67" s="14">
        <f t="shared" si="8"/>
        <v>7531</v>
      </c>
      <c r="G67" s="14"/>
      <c r="H67" s="14"/>
      <c r="I67" s="17"/>
      <c r="J67" s="14">
        <v>7531</v>
      </c>
      <c r="K67" s="17"/>
      <c r="L67" s="5"/>
      <c r="M67" s="5"/>
      <c r="N67" s="5"/>
      <c r="O67" s="5"/>
      <c r="P67" s="5"/>
      <c r="Q67" s="5"/>
      <c r="R67" s="5"/>
    </row>
    <row r="68" spans="1:18" x14ac:dyDescent="0.25">
      <c r="A68" s="55"/>
      <c r="B68" s="58"/>
      <c r="C68" s="58"/>
      <c r="D68" s="53"/>
      <c r="E68" s="13" t="s">
        <v>11</v>
      </c>
      <c r="F68" s="14">
        <f t="shared" si="8"/>
        <v>1500</v>
      </c>
      <c r="G68" s="14"/>
      <c r="H68" s="14"/>
      <c r="I68" s="17"/>
      <c r="J68" s="14">
        <v>1500</v>
      </c>
      <c r="K68" s="17"/>
      <c r="L68" s="5"/>
      <c r="M68" s="5"/>
      <c r="N68" s="5"/>
      <c r="O68" s="5"/>
      <c r="P68" s="5"/>
      <c r="Q68" s="5"/>
      <c r="R68" s="5"/>
    </row>
    <row r="69" spans="1:18" x14ac:dyDescent="0.25">
      <c r="A69" s="55"/>
      <c r="B69" s="58"/>
      <c r="C69" s="58"/>
      <c r="D69" s="53"/>
      <c r="E69" s="13" t="s">
        <v>12</v>
      </c>
      <c r="F69" s="14">
        <f t="shared" si="8"/>
        <v>100</v>
      </c>
      <c r="G69" s="14"/>
      <c r="H69" s="14"/>
      <c r="I69" s="17"/>
      <c r="J69" s="14">
        <v>100</v>
      </c>
      <c r="K69" s="17"/>
      <c r="L69" s="5"/>
      <c r="M69" s="5"/>
      <c r="N69" s="5"/>
      <c r="O69" s="5"/>
      <c r="P69" s="5"/>
      <c r="Q69" s="5"/>
      <c r="R69" s="5"/>
    </row>
    <row r="70" spans="1:18" ht="23.25" customHeight="1" x14ac:dyDescent="0.25">
      <c r="A70" s="56"/>
      <c r="B70" s="59"/>
      <c r="C70" s="59"/>
      <c r="D70" s="53"/>
      <c r="E70" s="13" t="s">
        <v>13</v>
      </c>
      <c r="F70" s="14">
        <f t="shared" si="8"/>
        <v>0</v>
      </c>
      <c r="G70" s="14"/>
      <c r="H70" s="14"/>
      <c r="I70" s="17"/>
      <c r="J70" s="17"/>
      <c r="K70" s="17"/>
      <c r="L70" s="5"/>
      <c r="M70" s="5"/>
      <c r="N70" s="5"/>
      <c r="O70" s="5"/>
      <c r="P70" s="5"/>
      <c r="Q70" s="5"/>
      <c r="R70" s="5"/>
    </row>
    <row r="71" spans="1:18" x14ac:dyDescent="0.25">
      <c r="A71" s="52" t="s">
        <v>59</v>
      </c>
      <c r="B71" s="53" t="s">
        <v>34</v>
      </c>
      <c r="C71" s="53" t="s">
        <v>35</v>
      </c>
      <c r="D71" s="53" t="s">
        <v>30</v>
      </c>
      <c r="E71" s="21" t="s">
        <v>10</v>
      </c>
      <c r="F71" s="14">
        <f t="shared" si="8"/>
        <v>0</v>
      </c>
      <c r="G71" s="14"/>
      <c r="H71" s="14"/>
      <c r="I71" s="14"/>
      <c r="J71" s="14"/>
      <c r="K71" s="24"/>
      <c r="L71" s="5"/>
      <c r="M71" s="5"/>
      <c r="N71" s="5"/>
      <c r="O71" s="5"/>
      <c r="P71" s="5"/>
      <c r="Q71" s="5"/>
      <c r="R71" s="5"/>
    </row>
    <row r="72" spans="1:18" x14ac:dyDescent="0.25">
      <c r="A72" s="52"/>
      <c r="B72" s="53"/>
      <c r="C72" s="53"/>
      <c r="D72" s="53"/>
      <c r="E72" s="18" t="s">
        <v>11</v>
      </c>
      <c r="F72" s="14">
        <f t="shared" si="8"/>
        <v>4180</v>
      </c>
      <c r="G72" s="14"/>
      <c r="H72" s="14">
        <v>4180</v>
      </c>
      <c r="I72" s="14"/>
      <c r="J72" s="14"/>
      <c r="K72" s="24"/>
      <c r="L72" s="5"/>
      <c r="M72" s="5"/>
      <c r="N72" s="5"/>
      <c r="O72" s="5"/>
      <c r="P72" s="5"/>
      <c r="Q72" s="5"/>
      <c r="R72" s="5"/>
    </row>
    <row r="73" spans="1:18" x14ac:dyDescent="0.25">
      <c r="A73" s="52"/>
      <c r="B73" s="53"/>
      <c r="C73" s="53"/>
      <c r="D73" s="53"/>
      <c r="E73" s="18" t="s">
        <v>12</v>
      </c>
      <c r="F73" s="14">
        <f t="shared" si="8"/>
        <v>220</v>
      </c>
      <c r="G73" s="14"/>
      <c r="H73" s="14">
        <v>220</v>
      </c>
      <c r="I73" s="14"/>
      <c r="J73" s="14"/>
      <c r="K73" s="24"/>
      <c r="L73" s="5"/>
      <c r="M73" s="5"/>
      <c r="N73" s="5"/>
      <c r="O73" s="5"/>
      <c r="P73" s="5"/>
      <c r="Q73" s="5"/>
      <c r="R73" s="5"/>
    </row>
    <row r="74" spans="1:18" x14ac:dyDescent="0.25">
      <c r="A74" s="52"/>
      <c r="B74" s="53"/>
      <c r="C74" s="53"/>
      <c r="D74" s="53"/>
      <c r="E74" s="18" t="s">
        <v>13</v>
      </c>
      <c r="F74" s="14">
        <f>SUM(G74:K74)</f>
        <v>0</v>
      </c>
      <c r="G74" s="14"/>
      <c r="H74" s="14"/>
      <c r="I74" s="14"/>
      <c r="J74" s="14"/>
      <c r="K74" s="24"/>
      <c r="L74" s="5"/>
      <c r="M74" s="5"/>
      <c r="N74" s="5"/>
      <c r="O74" s="5"/>
      <c r="P74" s="5"/>
      <c r="Q74" s="5"/>
      <c r="R74" s="5"/>
    </row>
    <row r="75" spans="1:18" x14ac:dyDescent="0.25">
      <c r="A75" s="52" t="s">
        <v>65</v>
      </c>
      <c r="B75" s="53" t="s">
        <v>66</v>
      </c>
      <c r="C75" s="53" t="s">
        <v>67</v>
      </c>
      <c r="D75" s="53" t="s">
        <v>30</v>
      </c>
      <c r="E75" s="21" t="s">
        <v>10</v>
      </c>
      <c r="F75" s="14">
        <f t="shared" ref="F75:F77" si="9">SUM(G75:K75)</f>
        <v>0</v>
      </c>
      <c r="G75" s="14"/>
      <c r="H75" s="14"/>
      <c r="I75" s="14"/>
      <c r="J75" s="14"/>
      <c r="K75" s="24"/>
      <c r="L75" s="5"/>
      <c r="M75" s="5"/>
      <c r="N75" s="5"/>
      <c r="O75" s="5"/>
      <c r="P75" s="5"/>
      <c r="Q75" s="5"/>
      <c r="R75" s="5"/>
    </row>
    <row r="76" spans="1:18" x14ac:dyDescent="0.25">
      <c r="A76" s="52"/>
      <c r="B76" s="53"/>
      <c r="C76" s="53"/>
      <c r="D76" s="53"/>
      <c r="E76" s="18" t="s">
        <v>11</v>
      </c>
      <c r="F76" s="14">
        <f t="shared" si="9"/>
        <v>0</v>
      </c>
      <c r="G76" s="14"/>
      <c r="H76" s="14"/>
      <c r="I76" s="14"/>
      <c r="J76" s="14"/>
      <c r="K76" s="24"/>
      <c r="L76" s="5"/>
      <c r="M76" s="5"/>
      <c r="N76" s="5"/>
      <c r="O76" s="5"/>
      <c r="P76" s="5"/>
      <c r="Q76" s="5"/>
      <c r="R76" s="5"/>
    </row>
    <row r="77" spans="1:18" x14ac:dyDescent="0.25">
      <c r="A77" s="52"/>
      <c r="B77" s="53"/>
      <c r="C77" s="53"/>
      <c r="D77" s="53"/>
      <c r="E77" s="18" t="s">
        <v>12</v>
      </c>
      <c r="F77" s="14">
        <f t="shared" si="9"/>
        <v>200</v>
      </c>
      <c r="G77" s="14">
        <v>100</v>
      </c>
      <c r="H77" s="14">
        <v>100</v>
      </c>
      <c r="I77" s="14"/>
      <c r="J77" s="14"/>
      <c r="K77" s="24"/>
      <c r="L77" s="5"/>
      <c r="M77" s="5"/>
      <c r="N77" s="5"/>
      <c r="O77" s="5"/>
      <c r="P77" s="5"/>
      <c r="Q77" s="5"/>
      <c r="R77" s="5"/>
    </row>
    <row r="78" spans="1:18" x14ac:dyDescent="0.25">
      <c r="A78" s="52"/>
      <c r="B78" s="53"/>
      <c r="C78" s="53"/>
      <c r="D78" s="53"/>
      <c r="E78" s="18" t="s">
        <v>13</v>
      </c>
      <c r="F78" s="14">
        <f>SUM(G78:K78)</f>
        <v>0</v>
      </c>
      <c r="G78" s="14"/>
      <c r="H78" s="14"/>
      <c r="I78" s="14"/>
      <c r="J78" s="14"/>
      <c r="K78" s="24"/>
      <c r="L78" s="5"/>
      <c r="M78" s="5"/>
      <c r="N78" s="5"/>
      <c r="O78" s="5"/>
      <c r="P78" s="5"/>
      <c r="Q78" s="5"/>
      <c r="R78" s="5"/>
    </row>
    <row r="79" spans="1:18" ht="15" customHeight="1" x14ac:dyDescent="0.25">
      <c r="A79" s="61" t="s">
        <v>60</v>
      </c>
      <c r="B79" s="62"/>
      <c r="C79" s="62"/>
      <c r="D79" s="62"/>
      <c r="E79" s="62"/>
      <c r="F79" s="62"/>
      <c r="G79" s="62"/>
      <c r="H79" s="62"/>
      <c r="I79" s="62"/>
      <c r="J79" s="62"/>
      <c r="K79" s="63"/>
      <c r="L79" s="5"/>
      <c r="M79" s="5"/>
      <c r="N79" s="5"/>
      <c r="O79" s="5"/>
      <c r="P79" s="5"/>
      <c r="Q79" s="5"/>
      <c r="R79" s="5"/>
    </row>
    <row r="80" spans="1:18" ht="36.75" customHeight="1" x14ac:dyDescent="0.25">
      <c r="A80" s="40" t="s">
        <v>61</v>
      </c>
      <c r="B80" s="57" t="s">
        <v>89</v>
      </c>
      <c r="C80" s="57" t="s">
        <v>36</v>
      </c>
      <c r="D80" s="57" t="s">
        <v>33</v>
      </c>
      <c r="E80" s="13" t="s">
        <v>10</v>
      </c>
      <c r="F80" s="14">
        <v>1349</v>
      </c>
      <c r="G80" s="14">
        <v>1349</v>
      </c>
      <c r="H80" s="14"/>
      <c r="I80" s="14"/>
      <c r="J80" s="24"/>
      <c r="K80" s="24"/>
      <c r="L80" s="5"/>
      <c r="M80" s="5"/>
      <c r="N80" s="5"/>
      <c r="O80" s="5"/>
      <c r="P80" s="5"/>
      <c r="Q80" s="5"/>
      <c r="R80" s="5"/>
    </row>
    <row r="81" spans="1:18" x14ac:dyDescent="0.25">
      <c r="A81" s="41"/>
      <c r="B81" s="58"/>
      <c r="C81" s="58"/>
      <c r="D81" s="58"/>
      <c r="E81" s="13" t="s">
        <v>11</v>
      </c>
      <c r="F81" s="14">
        <v>0</v>
      </c>
      <c r="G81" s="14"/>
      <c r="H81" s="14"/>
      <c r="I81" s="14"/>
      <c r="J81" s="24"/>
      <c r="K81" s="25">
        <v>0</v>
      </c>
      <c r="L81" s="5"/>
      <c r="M81" s="5"/>
      <c r="N81" s="5"/>
      <c r="O81" s="5"/>
      <c r="P81" s="5"/>
      <c r="Q81" s="5"/>
      <c r="R81" s="5"/>
    </row>
    <row r="82" spans="1:18" x14ac:dyDescent="0.25">
      <c r="A82" s="41"/>
      <c r="B82" s="58"/>
      <c r="C82" s="58"/>
      <c r="D82" s="58"/>
      <c r="E82" s="13" t="s">
        <v>12</v>
      </c>
      <c r="F82" s="14">
        <v>150</v>
      </c>
      <c r="G82" s="14">
        <v>150</v>
      </c>
      <c r="H82" s="14"/>
      <c r="I82" s="14"/>
      <c r="J82" s="24"/>
      <c r="K82" s="25">
        <v>0</v>
      </c>
      <c r="L82" s="5"/>
      <c r="M82" s="5"/>
      <c r="N82" s="5"/>
      <c r="O82" s="5"/>
      <c r="P82" s="5"/>
      <c r="Q82" s="5"/>
      <c r="R82" s="5"/>
    </row>
    <row r="83" spans="1:18" x14ac:dyDescent="0.25">
      <c r="A83" s="42"/>
      <c r="B83" s="59"/>
      <c r="C83" s="59"/>
      <c r="D83" s="59"/>
      <c r="E83" s="13" t="s">
        <v>13</v>
      </c>
      <c r="F83" s="14">
        <f t="shared" ref="F83" si="10">SUM(G83:K83)</f>
        <v>0</v>
      </c>
      <c r="G83" s="14"/>
      <c r="H83" s="14"/>
      <c r="I83" s="14"/>
      <c r="J83" s="24"/>
      <c r="K83" s="24"/>
      <c r="L83" s="5"/>
      <c r="M83" s="5"/>
      <c r="N83" s="5"/>
      <c r="O83" s="5"/>
      <c r="P83" s="5"/>
      <c r="Q83" s="5"/>
      <c r="R83" s="5"/>
    </row>
    <row r="84" spans="1:18" ht="27.75" customHeight="1" x14ac:dyDescent="0.25">
      <c r="A84" s="49" t="s">
        <v>62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3"/>
      <c r="L84" s="5"/>
      <c r="M84" s="5"/>
      <c r="N84" s="5"/>
      <c r="O84" s="5"/>
      <c r="P84" s="5"/>
      <c r="Q84" s="5"/>
      <c r="R84" s="5"/>
    </row>
    <row r="85" spans="1:18" x14ac:dyDescent="0.25">
      <c r="A85" s="40" t="s">
        <v>63</v>
      </c>
      <c r="B85" s="43" t="s">
        <v>64</v>
      </c>
      <c r="C85" s="43" t="s">
        <v>78</v>
      </c>
      <c r="D85" s="43" t="s">
        <v>46</v>
      </c>
      <c r="E85" s="21" t="s">
        <v>10</v>
      </c>
      <c r="F85" s="14">
        <f t="shared" ref="F85:F93" si="11">SUM(G85:K85)</f>
        <v>0</v>
      </c>
      <c r="G85" s="26"/>
      <c r="H85" s="26"/>
      <c r="I85" s="26"/>
      <c r="J85" s="26"/>
      <c r="K85" s="26"/>
      <c r="L85" s="5"/>
      <c r="M85" s="5"/>
      <c r="N85" s="5"/>
      <c r="O85" s="5"/>
      <c r="P85" s="5"/>
      <c r="Q85" s="5"/>
      <c r="R85" s="5"/>
    </row>
    <row r="86" spans="1:18" x14ac:dyDescent="0.25">
      <c r="A86" s="41"/>
      <c r="B86" s="44"/>
      <c r="C86" s="44"/>
      <c r="D86" s="44"/>
      <c r="E86" s="18" t="s">
        <v>11</v>
      </c>
      <c r="F86" s="14">
        <f t="shared" si="11"/>
        <v>0</v>
      </c>
      <c r="G86" s="14"/>
      <c r="H86" s="14"/>
      <c r="I86" s="14"/>
      <c r="J86" s="14"/>
      <c r="K86" s="14"/>
      <c r="L86" s="5"/>
      <c r="M86" s="5"/>
      <c r="N86" s="5"/>
      <c r="O86" s="5"/>
      <c r="P86" s="5"/>
      <c r="Q86" s="5"/>
      <c r="R86" s="5"/>
    </row>
    <row r="87" spans="1:18" x14ac:dyDescent="0.25">
      <c r="A87" s="41"/>
      <c r="B87" s="44"/>
      <c r="C87" s="44"/>
      <c r="D87" s="44"/>
      <c r="E87" s="18" t="s">
        <v>12</v>
      </c>
      <c r="F87" s="14">
        <f t="shared" si="11"/>
        <v>200</v>
      </c>
      <c r="G87" s="14">
        <v>40</v>
      </c>
      <c r="H87" s="14">
        <v>40</v>
      </c>
      <c r="I87" s="14">
        <v>40</v>
      </c>
      <c r="J87" s="14">
        <v>40</v>
      </c>
      <c r="K87" s="14">
        <v>40</v>
      </c>
      <c r="L87" s="5"/>
      <c r="M87" s="5"/>
      <c r="N87" s="5"/>
      <c r="O87" s="5"/>
      <c r="P87" s="5"/>
      <c r="Q87" s="5"/>
      <c r="R87" s="5"/>
    </row>
    <row r="88" spans="1:18" ht="42.75" customHeight="1" x14ac:dyDescent="0.25">
      <c r="A88" s="42"/>
      <c r="B88" s="45"/>
      <c r="C88" s="45"/>
      <c r="D88" s="45"/>
      <c r="E88" s="18" t="s">
        <v>13</v>
      </c>
      <c r="F88" s="14">
        <f t="shared" si="11"/>
        <v>0</v>
      </c>
      <c r="G88" s="14"/>
      <c r="H88" s="14"/>
      <c r="I88" s="14"/>
      <c r="J88" s="14"/>
      <c r="K88" s="14"/>
      <c r="L88" s="5"/>
      <c r="M88" s="5"/>
      <c r="N88" s="5"/>
      <c r="O88" s="5"/>
      <c r="P88" s="5"/>
      <c r="Q88" s="5"/>
      <c r="R88" s="5"/>
    </row>
    <row r="89" spans="1:18" x14ac:dyDescent="0.25">
      <c r="A89" s="40" t="s">
        <v>68</v>
      </c>
      <c r="B89" s="43" t="s">
        <v>69</v>
      </c>
      <c r="C89" s="43" t="s">
        <v>79</v>
      </c>
      <c r="D89" s="43" t="s">
        <v>46</v>
      </c>
      <c r="E89" s="21" t="s">
        <v>10</v>
      </c>
      <c r="F89" s="14">
        <f t="shared" si="11"/>
        <v>0</v>
      </c>
      <c r="G89" s="26"/>
      <c r="H89" s="26"/>
      <c r="I89" s="26"/>
      <c r="J89" s="26"/>
      <c r="K89" s="26"/>
      <c r="L89" s="5"/>
      <c r="M89" s="5"/>
      <c r="N89" s="5"/>
      <c r="O89" s="5"/>
      <c r="P89" s="5"/>
      <c r="Q89" s="5"/>
      <c r="R89" s="5"/>
    </row>
    <row r="90" spans="1:18" x14ac:dyDescent="0.25">
      <c r="A90" s="41"/>
      <c r="B90" s="44"/>
      <c r="C90" s="44"/>
      <c r="D90" s="44"/>
      <c r="E90" s="18" t="s">
        <v>11</v>
      </c>
      <c r="F90" s="14">
        <f t="shared" si="11"/>
        <v>0</v>
      </c>
      <c r="G90" s="14"/>
      <c r="H90" s="14"/>
      <c r="I90" s="14"/>
      <c r="J90" s="14"/>
      <c r="K90" s="14"/>
      <c r="L90" s="5"/>
      <c r="M90" s="5"/>
      <c r="N90" s="5"/>
      <c r="O90" s="5"/>
      <c r="P90" s="5"/>
      <c r="Q90" s="5"/>
      <c r="R90" s="5"/>
    </row>
    <row r="91" spans="1:18" x14ac:dyDescent="0.25">
      <c r="A91" s="41"/>
      <c r="B91" s="44"/>
      <c r="C91" s="44"/>
      <c r="D91" s="44"/>
      <c r="E91" s="18" t="s">
        <v>12</v>
      </c>
      <c r="F91" s="14">
        <f t="shared" si="11"/>
        <v>200</v>
      </c>
      <c r="G91" s="14">
        <v>40</v>
      </c>
      <c r="H91" s="14">
        <v>40</v>
      </c>
      <c r="I91" s="14">
        <v>40</v>
      </c>
      <c r="J91" s="14">
        <v>40</v>
      </c>
      <c r="K91" s="14">
        <v>40</v>
      </c>
      <c r="L91" s="5"/>
      <c r="M91" s="5"/>
      <c r="N91" s="5"/>
      <c r="O91" s="5"/>
      <c r="P91" s="5"/>
      <c r="Q91" s="5"/>
      <c r="R91" s="5"/>
    </row>
    <row r="92" spans="1:18" x14ac:dyDescent="0.25">
      <c r="A92" s="42"/>
      <c r="B92" s="45"/>
      <c r="C92" s="45"/>
      <c r="D92" s="45"/>
      <c r="E92" s="18" t="s">
        <v>13</v>
      </c>
      <c r="F92" s="14">
        <f t="shared" si="11"/>
        <v>0</v>
      </c>
      <c r="G92" s="14"/>
      <c r="H92" s="14"/>
      <c r="I92" s="14"/>
      <c r="J92" s="14"/>
      <c r="K92" s="14"/>
      <c r="L92" s="5"/>
      <c r="M92" s="5"/>
      <c r="N92" s="5"/>
      <c r="O92" s="5"/>
      <c r="P92" s="5"/>
      <c r="Q92" s="5"/>
      <c r="R92" s="5"/>
    </row>
    <row r="93" spans="1:18" x14ac:dyDescent="0.25">
      <c r="A93" s="104"/>
      <c r="B93" s="106" t="s">
        <v>37</v>
      </c>
      <c r="C93" s="107"/>
      <c r="D93" s="108"/>
      <c r="E93" s="27" t="s">
        <v>10</v>
      </c>
      <c r="F93" s="28">
        <f t="shared" si="11"/>
        <v>8880</v>
      </c>
      <c r="G93" s="28">
        <f>G63+G67+G71+G75+G80+G85+G89+G89</f>
        <v>1349</v>
      </c>
      <c r="H93" s="28">
        <f t="shared" ref="H93:K93" si="12">H63+H67+H71+H75+H80+H85+H89+H89</f>
        <v>0</v>
      </c>
      <c r="I93" s="28">
        <f t="shared" si="12"/>
        <v>0</v>
      </c>
      <c r="J93" s="28">
        <f t="shared" si="12"/>
        <v>7531</v>
      </c>
      <c r="K93" s="28">
        <f t="shared" si="12"/>
        <v>0</v>
      </c>
      <c r="L93" s="5"/>
      <c r="M93" s="5"/>
      <c r="N93" s="5"/>
      <c r="O93" s="5"/>
      <c r="P93" s="5"/>
      <c r="Q93" s="5"/>
      <c r="R93" s="5"/>
    </row>
    <row r="94" spans="1:18" x14ac:dyDescent="0.25">
      <c r="A94" s="104"/>
      <c r="B94" s="106"/>
      <c r="C94" s="107"/>
      <c r="D94" s="108"/>
      <c r="E94" s="20" t="s">
        <v>11</v>
      </c>
      <c r="F94" s="28">
        <f t="shared" ref="F94:F96" si="13">SUM(G94:K94)</f>
        <v>5680</v>
      </c>
      <c r="G94" s="16">
        <f>G64+G68+G72+G76+G81+G86</f>
        <v>0</v>
      </c>
      <c r="H94" s="16">
        <f t="shared" ref="H94:K94" si="14">H64+H68+H72+H76+H81+H86</f>
        <v>4180</v>
      </c>
      <c r="I94" s="16">
        <f t="shared" si="14"/>
        <v>0</v>
      </c>
      <c r="J94" s="16">
        <f t="shared" si="14"/>
        <v>1500</v>
      </c>
      <c r="K94" s="16">
        <f t="shared" si="14"/>
        <v>0</v>
      </c>
      <c r="L94" s="5"/>
      <c r="M94" s="5"/>
      <c r="N94" s="5"/>
      <c r="O94" s="5"/>
      <c r="P94" s="5"/>
      <c r="Q94" s="5"/>
      <c r="R94" s="5"/>
    </row>
    <row r="95" spans="1:18" x14ac:dyDescent="0.25">
      <c r="A95" s="104"/>
      <c r="B95" s="106"/>
      <c r="C95" s="107"/>
      <c r="D95" s="108"/>
      <c r="E95" s="20" t="s">
        <v>12</v>
      </c>
      <c r="F95" s="28">
        <f>SUM(G95:K95)</f>
        <v>1220</v>
      </c>
      <c r="G95" s="16">
        <f>G65+G69+G73+G77+G82+G87+G91</f>
        <v>330</v>
      </c>
      <c r="H95" s="16">
        <f t="shared" ref="H95:K95" si="15">H65+H69+H73+H77+H82+H87+H91</f>
        <v>400</v>
      </c>
      <c r="I95" s="16">
        <f t="shared" si="15"/>
        <v>230</v>
      </c>
      <c r="J95" s="16">
        <f t="shared" si="15"/>
        <v>180</v>
      </c>
      <c r="K95" s="16">
        <f t="shared" si="15"/>
        <v>80</v>
      </c>
      <c r="L95" s="5"/>
      <c r="M95" s="5"/>
      <c r="N95" s="5"/>
      <c r="O95" s="5"/>
      <c r="P95" s="5"/>
      <c r="Q95" s="5"/>
      <c r="R95" s="5"/>
    </row>
    <row r="96" spans="1:18" x14ac:dyDescent="0.25">
      <c r="A96" s="105"/>
      <c r="B96" s="109"/>
      <c r="C96" s="110"/>
      <c r="D96" s="111"/>
      <c r="E96" s="29" t="s">
        <v>13</v>
      </c>
      <c r="F96" s="28">
        <f t="shared" si="13"/>
        <v>0</v>
      </c>
      <c r="G96" s="16"/>
      <c r="H96" s="16"/>
      <c r="I96" s="16"/>
      <c r="J96" s="16"/>
      <c r="K96" s="16"/>
      <c r="L96" s="5"/>
      <c r="M96" s="5"/>
      <c r="N96" s="5"/>
      <c r="O96" s="5"/>
      <c r="P96" s="5"/>
      <c r="Q96" s="5"/>
      <c r="R96" s="5"/>
    </row>
    <row r="97" spans="1:18" x14ac:dyDescent="0.25">
      <c r="A97" s="61" t="s">
        <v>71</v>
      </c>
      <c r="B97" s="62"/>
      <c r="C97" s="62"/>
      <c r="D97" s="62"/>
      <c r="E97" s="62"/>
      <c r="F97" s="62"/>
      <c r="G97" s="62"/>
      <c r="H97" s="62"/>
      <c r="I97" s="62"/>
      <c r="J97" s="62"/>
      <c r="K97" s="63"/>
      <c r="L97" s="5"/>
      <c r="M97" s="5"/>
      <c r="N97" s="5"/>
      <c r="O97" s="5"/>
      <c r="P97" s="5"/>
      <c r="Q97" s="5"/>
      <c r="R97" s="5"/>
    </row>
    <row r="98" spans="1:18" x14ac:dyDescent="0.25">
      <c r="A98" s="40" t="s">
        <v>27</v>
      </c>
      <c r="B98" s="43" t="s">
        <v>72</v>
      </c>
      <c r="C98" s="43" t="s">
        <v>70</v>
      </c>
      <c r="D98" s="43" t="s">
        <v>45</v>
      </c>
      <c r="E98" s="21" t="s">
        <v>10</v>
      </c>
      <c r="F98" s="14">
        <f t="shared" ref="F98:F101" si="16">SUM(G98:K98)</f>
        <v>0</v>
      </c>
      <c r="G98" s="26"/>
      <c r="H98" s="30"/>
      <c r="I98" s="30"/>
      <c r="J98" s="30"/>
      <c r="K98" s="30"/>
      <c r="L98" s="5"/>
      <c r="M98" s="5"/>
      <c r="N98" s="5"/>
      <c r="O98" s="5"/>
      <c r="P98" s="5"/>
      <c r="Q98" s="5"/>
      <c r="R98" s="5"/>
    </row>
    <row r="99" spans="1:18" x14ac:dyDescent="0.25">
      <c r="A99" s="41"/>
      <c r="B99" s="44"/>
      <c r="C99" s="44"/>
      <c r="D99" s="44"/>
      <c r="E99" s="18" t="s">
        <v>11</v>
      </c>
      <c r="F99" s="14">
        <f t="shared" si="16"/>
        <v>0</v>
      </c>
      <c r="G99" s="14"/>
      <c r="H99" s="15"/>
      <c r="I99" s="15"/>
      <c r="J99" s="15"/>
      <c r="K99" s="15"/>
      <c r="L99" s="5"/>
      <c r="M99" s="5"/>
      <c r="N99" s="5"/>
      <c r="O99" s="5"/>
      <c r="P99" s="5"/>
      <c r="Q99" s="5"/>
      <c r="R99" s="5"/>
    </row>
    <row r="100" spans="1:18" x14ac:dyDescent="0.25">
      <c r="A100" s="41"/>
      <c r="B100" s="44"/>
      <c r="C100" s="44"/>
      <c r="D100" s="44"/>
      <c r="E100" s="18" t="s">
        <v>12</v>
      </c>
      <c r="F100" s="14">
        <f t="shared" si="16"/>
        <v>20</v>
      </c>
      <c r="G100" s="14"/>
      <c r="H100" s="15"/>
      <c r="I100" s="31">
        <v>20</v>
      </c>
      <c r="J100" s="15"/>
      <c r="K100" s="15"/>
      <c r="L100" s="5"/>
      <c r="M100" s="5"/>
      <c r="N100" s="5"/>
      <c r="O100" s="5"/>
      <c r="P100" s="5"/>
      <c r="Q100" s="5"/>
      <c r="R100" s="5"/>
    </row>
    <row r="101" spans="1:18" ht="29.25" customHeight="1" x14ac:dyDescent="0.25">
      <c r="A101" s="42"/>
      <c r="B101" s="45"/>
      <c r="C101" s="45"/>
      <c r="D101" s="45"/>
      <c r="E101" s="18" t="s">
        <v>13</v>
      </c>
      <c r="F101" s="14">
        <f t="shared" si="16"/>
        <v>0</v>
      </c>
      <c r="G101" s="14"/>
      <c r="H101" s="15"/>
      <c r="I101" s="15"/>
      <c r="J101" s="15"/>
      <c r="K101" s="15"/>
      <c r="L101" s="5"/>
      <c r="M101" s="5"/>
      <c r="N101" s="5"/>
      <c r="O101" s="5"/>
      <c r="P101" s="5"/>
      <c r="Q101" s="5"/>
      <c r="R101" s="5"/>
    </row>
    <row r="102" spans="1:18" x14ac:dyDescent="0.25">
      <c r="A102" s="92"/>
      <c r="B102" s="95" t="s">
        <v>38</v>
      </c>
      <c r="C102" s="96"/>
      <c r="D102" s="97"/>
      <c r="E102" s="32" t="s">
        <v>10</v>
      </c>
      <c r="F102" s="16">
        <f>SUM(K102:K102)</f>
        <v>0</v>
      </c>
      <c r="G102" s="33">
        <f>G98</f>
        <v>0</v>
      </c>
      <c r="H102" s="33">
        <f t="shared" ref="H102:K105" si="17">H98</f>
        <v>0</v>
      </c>
      <c r="I102" s="33">
        <f t="shared" si="17"/>
        <v>0</v>
      </c>
      <c r="J102" s="33">
        <f t="shared" si="17"/>
        <v>0</v>
      </c>
      <c r="K102" s="33">
        <f t="shared" si="17"/>
        <v>0</v>
      </c>
      <c r="L102" s="5"/>
      <c r="M102" s="5"/>
      <c r="N102" s="5"/>
      <c r="O102" s="5"/>
      <c r="P102" s="5"/>
      <c r="Q102" s="5"/>
      <c r="R102" s="5"/>
    </row>
    <row r="103" spans="1:18" ht="39" customHeight="1" x14ac:dyDescent="0.25">
      <c r="A103" s="93"/>
      <c r="B103" s="98"/>
      <c r="C103" s="99"/>
      <c r="D103" s="100"/>
      <c r="E103" s="32" t="s">
        <v>11</v>
      </c>
      <c r="F103" s="16">
        <f>SUM(K103:K103)</f>
        <v>0</v>
      </c>
      <c r="G103" s="33">
        <f>G99</f>
        <v>0</v>
      </c>
      <c r="H103" s="33">
        <f t="shared" si="17"/>
        <v>0</v>
      </c>
      <c r="I103" s="33">
        <f t="shared" si="17"/>
        <v>0</v>
      </c>
      <c r="J103" s="33">
        <f t="shared" si="17"/>
        <v>0</v>
      </c>
      <c r="K103" s="33">
        <f t="shared" si="17"/>
        <v>0</v>
      </c>
      <c r="L103" s="5"/>
      <c r="M103" s="5"/>
      <c r="N103" s="5"/>
      <c r="O103" s="5"/>
      <c r="P103" s="5"/>
      <c r="Q103" s="5"/>
      <c r="R103" s="5"/>
    </row>
    <row r="104" spans="1:18" x14ac:dyDescent="0.25">
      <c r="A104" s="93"/>
      <c r="B104" s="98"/>
      <c r="C104" s="99"/>
      <c r="D104" s="100"/>
      <c r="E104" s="34" t="s">
        <v>12</v>
      </c>
      <c r="F104" s="35">
        <v>20</v>
      </c>
      <c r="G104" s="36">
        <f>G100</f>
        <v>0</v>
      </c>
      <c r="H104" s="36">
        <f t="shared" si="17"/>
        <v>0</v>
      </c>
      <c r="I104" s="36">
        <f t="shared" si="17"/>
        <v>20</v>
      </c>
      <c r="J104" s="36">
        <f t="shared" si="17"/>
        <v>0</v>
      </c>
      <c r="K104" s="36">
        <f t="shared" si="17"/>
        <v>0</v>
      </c>
      <c r="L104" s="5"/>
      <c r="M104" s="5"/>
      <c r="N104" s="5"/>
      <c r="O104" s="5"/>
      <c r="P104" s="5"/>
      <c r="Q104" s="5"/>
      <c r="R104" s="5"/>
    </row>
    <row r="105" spans="1:18" x14ac:dyDescent="0.25">
      <c r="A105" s="94"/>
      <c r="B105" s="101"/>
      <c r="C105" s="102"/>
      <c r="D105" s="103"/>
      <c r="E105" s="32" t="s">
        <v>13</v>
      </c>
      <c r="F105" s="16">
        <f>SUM(K105:K105)</f>
        <v>0</v>
      </c>
      <c r="G105" s="33">
        <f>G101</f>
        <v>0</v>
      </c>
      <c r="H105" s="33">
        <f t="shared" si="17"/>
        <v>0</v>
      </c>
      <c r="I105" s="33">
        <f t="shared" si="17"/>
        <v>0</v>
      </c>
      <c r="J105" s="33">
        <f t="shared" si="17"/>
        <v>0</v>
      </c>
      <c r="K105" s="33">
        <f t="shared" si="17"/>
        <v>0</v>
      </c>
      <c r="L105" s="5"/>
      <c r="M105" s="5"/>
      <c r="N105" s="5"/>
      <c r="O105" s="5"/>
      <c r="P105" s="5"/>
      <c r="Q105" s="5"/>
      <c r="R105" s="5"/>
    </row>
    <row r="106" spans="1:18" x14ac:dyDescent="0.25">
      <c r="A106" s="88"/>
      <c r="B106" s="89" t="s">
        <v>39</v>
      </c>
      <c r="C106" s="91"/>
      <c r="D106" s="91"/>
      <c r="E106" s="37" t="s">
        <v>10</v>
      </c>
      <c r="F106" s="16">
        <f>G106+H106+I106+J106+K106</f>
        <v>21093.733</v>
      </c>
      <c r="G106" s="16">
        <f>G48+G57+G93+G102</f>
        <v>6429.5330000000004</v>
      </c>
      <c r="H106" s="16">
        <f t="shared" ref="H106:K109" si="18">H48+H57+H93+H102</f>
        <v>6461.2</v>
      </c>
      <c r="I106" s="16">
        <f t="shared" si="18"/>
        <v>224</v>
      </c>
      <c r="J106" s="16">
        <f t="shared" si="18"/>
        <v>7755</v>
      </c>
      <c r="K106" s="16">
        <f t="shared" si="18"/>
        <v>224</v>
      </c>
    </row>
    <row r="107" spans="1:18" x14ac:dyDescent="0.25">
      <c r="A107" s="88"/>
      <c r="B107" s="90"/>
      <c r="C107" s="91"/>
      <c r="D107" s="91"/>
      <c r="E107" s="37" t="s">
        <v>11</v>
      </c>
      <c r="F107" s="16">
        <f t="shared" ref="F107:F108" si="19">G107+H107+I107+J107+K107</f>
        <v>10291.261</v>
      </c>
      <c r="G107" s="16">
        <f>G49+G58+G94+G103</f>
        <v>1342.261</v>
      </c>
      <c r="H107" s="16">
        <f t="shared" si="18"/>
        <v>7031</v>
      </c>
      <c r="I107" s="16">
        <f t="shared" si="18"/>
        <v>146</v>
      </c>
      <c r="J107" s="16">
        <f t="shared" si="18"/>
        <v>1772</v>
      </c>
      <c r="K107" s="16">
        <f t="shared" si="18"/>
        <v>0</v>
      </c>
    </row>
    <row r="108" spans="1:18" x14ac:dyDescent="0.25">
      <c r="A108" s="88"/>
      <c r="B108" s="90"/>
      <c r="C108" s="91"/>
      <c r="D108" s="91"/>
      <c r="E108" s="37" t="s">
        <v>12</v>
      </c>
      <c r="F108" s="16">
        <f t="shared" si="19"/>
        <v>2530.1106</v>
      </c>
      <c r="G108" s="16">
        <f>G50+G59+G95+G104</f>
        <v>536.38</v>
      </c>
      <c r="H108" s="16">
        <f t="shared" si="18"/>
        <v>1467.7305999999999</v>
      </c>
      <c r="I108" s="16">
        <f t="shared" si="18"/>
        <v>252</v>
      </c>
      <c r="J108" s="16">
        <f t="shared" si="18"/>
        <v>194</v>
      </c>
      <c r="K108" s="16">
        <f t="shared" si="18"/>
        <v>80</v>
      </c>
    </row>
    <row r="109" spans="1:18" x14ac:dyDescent="0.25">
      <c r="A109" s="88"/>
      <c r="B109" s="90"/>
      <c r="C109" s="91"/>
      <c r="D109" s="91"/>
      <c r="E109" s="37" t="s">
        <v>13</v>
      </c>
      <c r="F109" s="16">
        <f t="shared" ref="F109" si="20">SUM(K109:K109)</f>
        <v>0</v>
      </c>
      <c r="G109" s="16">
        <f>G51+G60+G96+G105</f>
        <v>0</v>
      </c>
      <c r="H109" s="16">
        <f t="shared" si="18"/>
        <v>0</v>
      </c>
      <c r="I109" s="16">
        <f t="shared" si="18"/>
        <v>0</v>
      </c>
      <c r="J109" s="16">
        <f t="shared" si="18"/>
        <v>0</v>
      </c>
      <c r="K109" s="16">
        <f t="shared" si="18"/>
        <v>0</v>
      </c>
    </row>
    <row r="111" spans="1:18" x14ac:dyDescent="0.25">
      <c r="B111" s="39" t="s">
        <v>81</v>
      </c>
      <c r="C111" s="39"/>
      <c r="D111" s="39"/>
      <c r="E111" s="39"/>
      <c r="F111" s="39"/>
      <c r="G111" s="39"/>
      <c r="H111" s="39"/>
      <c r="I111" s="39"/>
      <c r="J111" s="39"/>
      <c r="K111" s="39"/>
    </row>
  </sheetData>
  <mergeCells count="103">
    <mergeCell ref="B111:K111"/>
    <mergeCell ref="A102:A105"/>
    <mergeCell ref="B102:D105"/>
    <mergeCell ref="A106:A109"/>
    <mergeCell ref="B106:B109"/>
    <mergeCell ref="C106:C109"/>
    <mergeCell ref="D106:D109"/>
    <mergeCell ref="A93:A96"/>
    <mergeCell ref="B93:D96"/>
    <mergeCell ref="A97:K97"/>
    <mergeCell ref="A98:A101"/>
    <mergeCell ref="B98:B101"/>
    <mergeCell ref="C98:C101"/>
    <mergeCell ref="D98:D101"/>
    <mergeCell ref="A84:K84"/>
    <mergeCell ref="A85:A88"/>
    <mergeCell ref="B85:B88"/>
    <mergeCell ref="C85:C88"/>
    <mergeCell ref="D85:D88"/>
    <mergeCell ref="A89:A92"/>
    <mergeCell ref="B89:B92"/>
    <mergeCell ref="C89:C92"/>
    <mergeCell ref="D89:D92"/>
    <mergeCell ref="A75:A78"/>
    <mergeCell ref="B75:B78"/>
    <mergeCell ref="C75:C78"/>
    <mergeCell ref="D75:D78"/>
    <mergeCell ref="A79:K79"/>
    <mergeCell ref="A80:A83"/>
    <mergeCell ref="B80:B83"/>
    <mergeCell ref="C80:C83"/>
    <mergeCell ref="D80:D83"/>
    <mergeCell ref="A67:A70"/>
    <mergeCell ref="B67:B70"/>
    <mergeCell ref="C67:C70"/>
    <mergeCell ref="D67:D70"/>
    <mergeCell ref="A71:A74"/>
    <mergeCell ref="B71:B74"/>
    <mergeCell ref="C71:C74"/>
    <mergeCell ref="D71:D74"/>
    <mergeCell ref="A61:K61"/>
    <mergeCell ref="A62:K62"/>
    <mergeCell ref="A63:A66"/>
    <mergeCell ref="B63:B66"/>
    <mergeCell ref="C63:C66"/>
    <mergeCell ref="D63:D66"/>
    <mergeCell ref="A52:K52"/>
    <mergeCell ref="A53:A56"/>
    <mergeCell ref="B53:B56"/>
    <mergeCell ref="C53:C56"/>
    <mergeCell ref="D53:D56"/>
    <mergeCell ref="A57:A60"/>
    <mergeCell ref="B57:D60"/>
    <mergeCell ref="A44:A47"/>
    <mergeCell ref="B44:B47"/>
    <mergeCell ref="C44:C47"/>
    <mergeCell ref="D44:D47"/>
    <mergeCell ref="A48:A51"/>
    <mergeCell ref="B48:D51"/>
    <mergeCell ref="A38:K38"/>
    <mergeCell ref="A39:A42"/>
    <mergeCell ref="B39:B42"/>
    <mergeCell ref="C39:C42"/>
    <mergeCell ref="D39:D42"/>
    <mergeCell ref="A43:K43"/>
    <mergeCell ref="A30:A33"/>
    <mergeCell ref="B30:B33"/>
    <mergeCell ref="C30:C33"/>
    <mergeCell ref="D30:D33"/>
    <mergeCell ref="A34:A37"/>
    <mergeCell ref="B34:B37"/>
    <mergeCell ref="C34:C37"/>
    <mergeCell ref="D34:D37"/>
    <mergeCell ref="A22:A25"/>
    <mergeCell ref="B22:B25"/>
    <mergeCell ref="C22:C25"/>
    <mergeCell ref="D22:D25"/>
    <mergeCell ref="A26:A29"/>
    <mergeCell ref="B26:B29"/>
    <mergeCell ref="C26:C29"/>
    <mergeCell ref="D26:D29"/>
    <mergeCell ref="A15:K15"/>
    <mergeCell ref="A17:K17"/>
    <mergeCell ref="A18:A21"/>
    <mergeCell ref="B18:B21"/>
    <mergeCell ref="C18:C21"/>
    <mergeCell ref="D18:D21"/>
    <mergeCell ref="A9:K9"/>
    <mergeCell ref="A10:K10"/>
    <mergeCell ref="A11:A14"/>
    <mergeCell ref="B11:B14"/>
    <mergeCell ref="C11:C14"/>
    <mergeCell ref="D11:D14"/>
    <mergeCell ref="F2:K2"/>
    <mergeCell ref="F3:K3"/>
    <mergeCell ref="A4:K4"/>
    <mergeCell ref="A6:A7"/>
    <mergeCell ref="B6:B7"/>
    <mergeCell ref="C6:C7"/>
    <mergeCell ref="D6:D7"/>
    <mergeCell ref="E6:E7"/>
    <mergeCell ref="F6:F7"/>
    <mergeCell ref="G6:K6"/>
  </mergeCells>
  <pageMargins left="0.7" right="0.7" top="0.75" bottom="0.75" header="0.3" footer="0.3"/>
  <pageSetup paperSize="9"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2017-11-29T08:44:57Z</dcterms:modified>
</cp:coreProperties>
</file>